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B0\Desktop\виконком\Будівництво\"/>
    </mc:Choice>
  </mc:AlternateContent>
  <bookViews>
    <workbookView xWindow="0" yWindow="0" windowWidth="28800" windowHeight="124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6" i="1" l="1"/>
  <c r="C7" i="1" l="1"/>
  <c r="C24" i="1" l="1"/>
  <c r="C30" i="1" l="1"/>
  <c r="D20" i="1"/>
  <c r="D21" i="1" s="1"/>
  <c r="C19" i="1" l="1"/>
  <c r="C27" i="1" l="1"/>
  <c r="C33" i="1" l="1"/>
</calcChain>
</file>

<file path=xl/sharedStrings.xml><?xml version="1.0" encoding="utf-8"?>
<sst xmlns="http://schemas.openxmlformats.org/spreadsheetml/2006/main" count="88" uniqueCount="68">
  <si>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</si>
  <si>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</si>
  <si>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</si>
  <si>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</si>
  <si>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</si>
  <si>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</si>
  <si>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</si>
  <si>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</si>
  <si>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</si>
  <si>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</si>
  <si>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</si>
  <si>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</si>
  <si>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</si>
  <si>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</si>
  <si>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</si>
  <si>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</si>
  <si>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</si>
  <si>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</si>
  <si>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</si>
  <si>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</si>
  <si>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</si>
  <si>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</si>
  <si>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</si>
  <si>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7.1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</si>
  <si>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</si>
  <si>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</si>
  <si>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</si>
  <si>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</si>
  <si>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</si>
  <si>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</si>
  <si>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</si>
  <si>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</si>
  <si>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</si>
  <si>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</si>
  <si>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8"/>
        <color rgb="FF000000"/>
        <rFont val="Calibri"/>
        <family val="2"/>
        <charset val="204"/>
      </rPr>
      <t>ʼ</t>
    </r>
    <r>
      <rPr>
        <b/>
        <sz val="8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</si>
  <si>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</si>
  <si>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4.1</t>
  </si>
  <si>
    <t>Капітальний ремонт громадського будинку за адресою: Київськаобл., м. Обухів, вул. Київська 24</t>
  </si>
  <si>
    <t>Лариса ІЛЬЄНКО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</si>
  <si>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 в т. ч. розроблення ПКД та експертиза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</si>
  <si>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</si>
  <si>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Капітальний ремонт Обухівської центральної публічної бібліотеки за адресою: Київська обл., м. Обухів, вул. Київська, 14) в т. ч. розроблення ПКД та експертиза</t>
  </si>
  <si>
    <t>Капітальний ремонт покрівлі та водостічної системи покрівлі Григорівського ліцею Обухівської міської ради Київської області  за адресою: Київська область, Обухівський район, вул. Героїв Майдану, 31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</si>
  <si>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</si>
  <si>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</si>
  <si>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</si>
  <si>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</si>
  <si>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Олександр                                     ШУМЛЯНСЬКИЙ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</si>
  <si>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</si>
  <si>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</si>
  <si>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</si>
  <si>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</si>
  <si>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</si>
  <si>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</si>
  <si>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 xml:space="preserve">Створення відповідних умов для працівників та інших відвідувачів </t>
  </si>
  <si>
    <t>квітень-червень</t>
  </si>
  <si>
    <t>червень-вересень</t>
  </si>
  <si>
    <t>квітень-серпень</t>
  </si>
  <si>
    <t>травень-червень</t>
  </si>
  <si>
    <t>березень-квітень</t>
  </si>
  <si>
    <t>червень-серпень</t>
  </si>
  <si>
    <t>квітень-травень</t>
  </si>
  <si>
    <t>травень-листопад</t>
  </si>
  <si>
    <t>Додаток 1
СХВАЛЕНО                                                                                                                                           рішенням виконавчого комітету Обухівської міської ради                                       
від ________ № _______</t>
  </si>
  <si>
    <t>Розділ 8. .Будівництво, реконструкція та капітальний ремонт інших об'єктів Обухівської міської територіальної громади Київської області</t>
  </si>
  <si>
    <t>для вшанування пам'яті загиблих героїв</t>
  </si>
  <si>
    <t>8.1</t>
  </si>
  <si>
    <t>Виготовлення проєктно-кошторисної документації  та проходження експертизи  меморіалу Пам'яті загиблих героїв  та жертв збройної агресії російської федерації проти України на площі Матері по вулиці Київський  у місті Обухові.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</si>
</sst>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7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DCE5"/>
        <bgColor rgb="FFD0CECE"/>
      </patternFill>
    </fill>
    <fill>
      <patternFill patternType="solid">
        <fgColor theme="1" tint="0.499984740745262"/>
        <bgColor rgb="FFD6DCE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164" fontId="0" fillId="0" borderId="0" xfId="0" applyNumberFormat="1" applyBorder="1"/>
    <xf numFmtId="49" fontId="4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0" fillId="0" borderId="2" xfId="0" applyBorder="1"/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6" borderId="2" xfId="0" applyFont="1" applyFill="1" applyBorder="1"/>
    <xf numFmtId="0" fontId="1" fillId="0" borderId="2" xfId="0" applyFont="1" applyFill="1" applyBorder="1" applyAlignment="1">
      <alignment wrapText="1"/>
    </xf>
    <xf numFmtId="49" fontId="1" fillId="4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49" fontId="1" fillId="5" borderId="2" xfId="0" applyNumberFormat="1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justify" wrapText="1"/>
    </xf>
    <xf numFmtId="4" fontId="6" fillId="5" borderId="2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vertical="top" wrapText="1"/>
    </xf>
    <xf numFmtId="0" fontId="0" fillId="0" borderId="2" xfId="0" applyFont="1" applyFill="1" applyBorder="1"/>
    <xf numFmtId="49" fontId="6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justify" wrapText="1"/>
    </xf>
    <xf numFmtId="4" fontId="6" fillId="4" borderId="2" xfId="0" applyNumberFormat="1" applyFont="1" applyFill="1" applyBorder="1" applyAlignment="1">
      <alignment vertical="top"/>
    </xf>
    <xf numFmtId="0" fontId="6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top"/>
    </xf>
    <xf numFmtId="0" fontId="6" fillId="3" borderId="2" xfId="0" applyFont="1" applyFill="1" applyBorder="1" applyAlignment="1"/>
    <xf numFmtId="4" fontId="12" fillId="3" borderId="2" xfId="0" applyNumberFormat="1" applyFont="1" applyFill="1" applyBorder="1" applyAlignment="1">
      <alignment vertical="top"/>
    </xf>
    <xf numFmtId="0" fontId="0" fillId="3" borderId="2" xfId="0" applyFont="1" applyFill="1" applyBorder="1"/>
    <xf numFmtId="0" fontId="0" fillId="7" borderId="2" xfId="0" applyFont="1" applyFill="1" applyBorder="1"/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wrapText="1"/>
    </xf>
    <xf numFmtId="4" fontId="9" fillId="4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wrapText="1"/>
    </xf>
    <xf numFmtId="0" fontId="14" fillId="4" borderId="4" xfId="0" applyFont="1" applyFill="1" applyBorder="1" applyAlignment="1">
      <alignment wrapText="1"/>
    </xf>
    <xf numFmtId="0" fontId="15" fillId="6" borderId="2" xfId="0" applyFont="1" applyFill="1" applyBorder="1"/>
    <xf numFmtId="0" fontId="16" fillId="0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49" fontId="14" fillId="4" borderId="2" xfId="0" applyNumberFormat="1" applyFont="1" applyFill="1" applyBorder="1" applyAlignment="1">
      <alignment vertical="top" wrapText="1"/>
    </xf>
    <xf numFmtId="0" fontId="9" fillId="4" borderId="2" xfId="0" applyFont="1" applyFill="1" applyBorder="1" applyAlignment="1">
      <alignment wrapText="1"/>
    </xf>
    <xf numFmtId="2" fontId="9" fillId="6" borderId="2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justify" wrapText="1"/>
    </xf>
    <xf numFmtId="4" fontId="9" fillId="4" borderId="2" xfId="0" applyNumberFormat="1" applyFont="1" applyFill="1" applyBorder="1"/>
    <xf numFmtId="4" fontId="9" fillId="4" borderId="7" xfId="0" applyNumberFormat="1" applyFont="1" applyFill="1" applyBorder="1"/>
    <xf numFmtId="0" fontId="9" fillId="4" borderId="7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wrapText="1"/>
    </xf>
    <xf numFmtId="4" fontId="9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justify" wrapText="1"/>
    </xf>
    <xf numFmtId="4" fontId="6" fillId="4" borderId="7" xfId="0" applyNumberFormat="1" applyFont="1" applyFill="1" applyBorder="1"/>
    <xf numFmtId="0" fontId="6" fillId="4" borderId="7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4" fontId="6" fillId="4" borderId="2" xfId="0" applyNumberFormat="1" applyFont="1" applyFill="1" applyBorder="1" applyAlignment="1">
      <alignment horizontal="center" vertical="center"/>
    </xf>
    <xf numFmtId="0" fontId="15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4" fontId="6" fillId="5" borderId="9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0" fillId="6" borderId="9" xfId="0" applyFont="1" applyFill="1" applyBorder="1"/>
    <xf numFmtId="0" fontId="0" fillId="3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31" zoomScale="90" zoomScaleNormal="90" workbookViewId="0">
      <selection activeCell="M35" sqref="M35"/>
    </sheetView>
  </sheetViews>
  <sheetFormatPr defaultRowHeight="15" x14ac:dyDescent="0.25"/>
  <cols>
    <col min="1" max="1" width="6.7109375" style="1" customWidth="1"/>
    <col min="2" max="2" width="50.28515625" style="2" customWidth="1"/>
    <col min="3" max="3" width="15" style="1" customWidth="1"/>
    <col min="4" max="4" width="15.7109375" style="1" bestFit="1" customWidth="1"/>
    <col min="5" max="5" width="12.7109375" customWidth="1"/>
    <col min="6" max="6" width="9.5703125" customWidth="1"/>
    <col min="7" max="7" width="14.85546875" style="3" customWidth="1"/>
    <col min="8" max="8" width="13.140625" customWidth="1"/>
    <col min="9" max="9" width="19.28515625" customWidth="1"/>
    <col min="10" max="10" width="17.7109375" customWidth="1"/>
    <col min="11" max="1026" width="8.5703125" customWidth="1"/>
  </cols>
  <sheetData>
    <row r="1" spans="1:13" ht="101.25" customHeight="1" x14ac:dyDescent="0.25">
      <c r="A1" s="4"/>
      <c r="B1" s="5"/>
      <c r="C1" s="118" t="s">
        <v>63</v>
      </c>
      <c r="D1" s="118"/>
      <c r="E1" s="118"/>
      <c r="F1" s="118"/>
      <c r="G1" s="118"/>
      <c r="H1" s="118"/>
    </row>
    <row r="2" spans="1:13" ht="61.5" customHeight="1" x14ac:dyDescent="0.25">
      <c r="A2" s="137" t="s">
        <v>35</v>
      </c>
      <c r="B2" s="137"/>
      <c r="C2" s="137"/>
      <c r="D2" s="137"/>
      <c r="E2" s="137"/>
      <c r="F2" s="137"/>
      <c r="G2" s="137"/>
      <c r="H2" s="137"/>
      <c r="I2" s="6"/>
      <c r="J2" s="6"/>
      <c r="K2" s="6"/>
      <c r="L2" s="6"/>
      <c r="M2" s="6"/>
    </row>
    <row r="3" spans="1:13" ht="89.25" x14ac:dyDescent="0.25">
      <c r="A3" s="7" t="s">
        <v>0</v>
      </c>
      <c r="B3" s="7" t="s">
        <v>1</v>
      </c>
      <c r="C3" s="25" t="s">
        <v>30</v>
      </c>
      <c r="D3" s="25" t="s">
        <v>31</v>
      </c>
      <c r="E3" s="26" t="s">
        <v>20</v>
      </c>
      <c r="F3" s="27" t="s">
        <v>2</v>
      </c>
      <c r="G3" s="26" t="s">
        <v>3</v>
      </c>
      <c r="H3" s="28" t="s">
        <v>21</v>
      </c>
      <c r="I3" s="8"/>
      <c r="J3" s="8"/>
      <c r="K3" s="6"/>
      <c r="L3" s="6"/>
      <c r="M3" s="6"/>
    </row>
    <row r="4" spans="1:13" ht="0.75" customHeight="1" x14ac:dyDescent="0.25">
      <c r="A4" s="9"/>
      <c r="B4" s="10"/>
      <c r="C4" s="11"/>
      <c r="D4" s="11"/>
      <c r="E4" s="12"/>
      <c r="F4" s="12"/>
      <c r="G4" s="14"/>
      <c r="H4" s="15"/>
    </row>
    <row r="5" spans="1:13" ht="24.75" customHeight="1" x14ac:dyDescent="0.25">
      <c r="A5" s="119" t="s">
        <v>34</v>
      </c>
      <c r="B5" s="120"/>
      <c r="C5" s="120"/>
      <c r="D5" s="120"/>
      <c r="E5" s="120"/>
      <c r="F5" s="120"/>
      <c r="G5" s="120"/>
      <c r="H5" s="121"/>
    </row>
    <row r="6" spans="1:13" s="60" customFormat="1" ht="180" x14ac:dyDescent="0.25">
      <c r="A6" s="96" t="s">
        <v>29</v>
      </c>
      <c r="B6" s="97" t="s">
        <v>45</v>
      </c>
      <c r="C6" s="100">
        <v>3000000</v>
      </c>
      <c r="D6" s="98"/>
      <c r="E6" s="23" t="s">
        <v>48</v>
      </c>
      <c r="F6" s="98" t="s">
        <v>55</v>
      </c>
      <c r="G6" s="99" t="s">
        <v>52</v>
      </c>
      <c r="H6" s="36" t="s">
        <v>43</v>
      </c>
    </row>
    <row r="7" spans="1:13" x14ac:dyDescent="0.25">
      <c r="A7" s="63"/>
      <c r="B7" s="64" t="s">
        <v>4</v>
      </c>
      <c r="C7" s="65">
        <f>SUM(C6)</f>
        <v>3000000</v>
      </c>
      <c r="D7" s="65"/>
      <c r="E7" s="66"/>
      <c r="F7" s="66"/>
      <c r="G7" s="67"/>
      <c r="H7" s="68"/>
    </row>
    <row r="8" spans="1:13" x14ac:dyDescent="0.25">
      <c r="A8" s="128" t="s">
        <v>5</v>
      </c>
      <c r="B8" s="129"/>
      <c r="C8" s="129"/>
      <c r="D8" s="129"/>
      <c r="E8" s="129"/>
      <c r="F8" s="129"/>
      <c r="G8" s="129"/>
      <c r="H8" s="130"/>
    </row>
    <row r="9" spans="1:13" x14ac:dyDescent="0.25">
      <c r="A9" s="62" t="s">
        <v>19</v>
      </c>
      <c r="B9" s="69"/>
      <c r="C9" s="70"/>
      <c r="D9" s="70"/>
      <c r="E9" s="71"/>
      <c r="F9" s="71"/>
      <c r="G9" s="72"/>
      <c r="H9" s="73"/>
    </row>
    <row r="10" spans="1:13" x14ac:dyDescent="0.25">
      <c r="A10" s="74"/>
      <c r="B10" s="75" t="s">
        <v>6</v>
      </c>
      <c r="C10" s="76"/>
      <c r="D10" s="76"/>
      <c r="E10" s="66"/>
      <c r="F10" s="66"/>
      <c r="G10" s="67"/>
      <c r="H10" s="68"/>
    </row>
    <row r="11" spans="1:13" ht="36" customHeight="1" x14ac:dyDescent="0.25">
      <c r="A11" s="134" t="s">
        <v>7</v>
      </c>
      <c r="B11" s="135"/>
      <c r="C11" s="135"/>
      <c r="D11" s="135"/>
      <c r="E11" s="135"/>
      <c r="F11" s="135"/>
      <c r="G11" s="135"/>
      <c r="H11" s="136"/>
    </row>
    <row r="12" spans="1:13" ht="180" x14ac:dyDescent="0.25">
      <c r="A12" s="34" t="s">
        <v>8</v>
      </c>
      <c r="B12" s="23" t="s">
        <v>40</v>
      </c>
      <c r="C12" s="35">
        <v>4500000</v>
      </c>
      <c r="D12" s="35"/>
      <c r="E12" s="23" t="s">
        <v>48</v>
      </c>
      <c r="F12" s="23" t="s">
        <v>56</v>
      </c>
      <c r="G12" s="101" t="s">
        <v>51</v>
      </c>
      <c r="H12" s="36" t="s">
        <v>43</v>
      </c>
      <c r="I12" s="24"/>
    </row>
    <row r="13" spans="1:13" ht="180" x14ac:dyDescent="0.25">
      <c r="A13" s="34" t="s">
        <v>25</v>
      </c>
      <c r="B13" s="23" t="s">
        <v>39</v>
      </c>
      <c r="C13" s="35">
        <v>22000000</v>
      </c>
      <c r="D13" s="35"/>
      <c r="E13" s="23" t="s">
        <v>48</v>
      </c>
      <c r="F13" s="23" t="s">
        <v>57</v>
      </c>
      <c r="G13" s="102" t="s">
        <v>51</v>
      </c>
      <c r="H13" s="36" t="s">
        <v>43</v>
      </c>
    </row>
    <row r="14" spans="1:13" ht="180" x14ac:dyDescent="0.25">
      <c r="A14" s="34" t="s">
        <v>27</v>
      </c>
      <c r="B14" s="23" t="s">
        <v>50</v>
      </c>
      <c r="C14" s="35">
        <v>1500000</v>
      </c>
      <c r="D14" s="35"/>
      <c r="E14" s="23" t="s">
        <v>48</v>
      </c>
      <c r="F14" s="23" t="s">
        <v>58</v>
      </c>
      <c r="G14" s="102" t="s">
        <v>53</v>
      </c>
      <c r="H14" s="36" t="s">
        <v>43</v>
      </c>
    </row>
    <row r="15" spans="1:13" ht="180" x14ac:dyDescent="0.25">
      <c r="A15" s="34" t="s">
        <v>28</v>
      </c>
      <c r="B15" s="23" t="s">
        <v>42</v>
      </c>
      <c r="C15" s="35">
        <v>4900000</v>
      </c>
      <c r="D15" s="35"/>
      <c r="E15" s="23" t="s">
        <v>48</v>
      </c>
      <c r="F15" s="23" t="s">
        <v>59</v>
      </c>
      <c r="G15" s="102" t="s">
        <v>51</v>
      </c>
      <c r="H15" s="36" t="s">
        <v>43</v>
      </c>
    </row>
    <row r="16" spans="1:13" x14ac:dyDescent="0.25">
      <c r="A16" s="34"/>
      <c r="B16" s="23"/>
      <c r="C16" s="35"/>
      <c r="D16" s="35"/>
      <c r="E16" s="23"/>
      <c r="F16" s="23"/>
      <c r="G16" s="22"/>
      <c r="H16" s="36"/>
    </row>
    <row r="17" spans="1:8" x14ac:dyDescent="0.25">
      <c r="A17" s="34"/>
      <c r="B17" s="23"/>
      <c r="C17" s="35"/>
      <c r="D17" s="35"/>
      <c r="E17" s="23"/>
      <c r="F17" s="23"/>
      <c r="G17" s="22"/>
      <c r="H17" s="36"/>
    </row>
    <row r="18" spans="1:8" x14ac:dyDescent="0.25">
      <c r="A18" s="34"/>
      <c r="B18" s="23"/>
      <c r="C18" s="35"/>
      <c r="D18" s="35"/>
      <c r="E18" s="23"/>
      <c r="F18" s="23"/>
      <c r="G18" s="22"/>
      <c r="H18" s="36"/>
    </row>
    <row r="19" spans="1:8" x14ac:dyDescent="0.25">
      <c r="A19" s="37"/>
      <c r="B19" s="38" t="s">
        <v>9</v>
      </c>
      <c r="C19" s="39">
        <f>SUM(C12:C18)</f>
        <v>32900000</v>
      </c>
      <c r="D19" s="39"/>
      <c r="E19" s="40"/>
      <c r="F19" s="40"/>
      <c r="G19" s="40"/>
      <c r="H19" s="31"/>
    </row>
    <row r="20" spans="1:8" x14ac:dyDescent="0.25">
      <c r="A20" s="138" t="s">
        <v>32</v>
      </c>
      <c r="B20" s="139"/>
      <c r="C20" s="41"/>
      <c r="D20" s="41">
        <f>D17+D16+D15+D14+D13</f>
        <v>0</v>
      </c>
      <c r="E20" s="32"/>
      <c r="F20" s="32"/>
      <c r="G20" s="32"/>
      <c r="H20" s="42"/>
    </row>
    <row r="21" spans="1:8" x14ac:dyDescent="0.25">
      <c r="A21" s="138" t="s">
        <v>33</v>
      </c>
      <c r="B21" s="139"/>
      <c r="C21" s="41"/>
      <c r="D21" s="41">
        <f>D20/2</f>
        <v>0</v>
      </c>
      <c r="E21" s="32"/>
      <c r="F21" s="32"/>
      <c r="G21" s="32"/>
      <c r="H21" s="42"/>
    </row>
    <row r="22" spans="1:8" x14ac:dyDescent="0.25">
      <c r="A22" s="131" t="s">
        <v>10</v>
      </c>
      <c r="B22" s="132"/>
      <c r="C22" s="132"/>
      <c r="D22" s="132"/>
      <c r="E22" s="132"/>
      <c r="F22" s="132"/>
      <c r="G22" s="132"/>
      <c r="H22" s="133"/>
    </row>
    <row r="23" spans="1:8" ht="180" x14ac:dyDescent="0.25">
      <c r="A23" s="87" t="s">
        <v>36</v>
      </c>
      <c r="B23" s="105" t="s">
        <v>41</v>
      </c>
      <c r="C23" s="104">
        <v>2340000</v>
      </c>
      <c r="D23" s="88"/>
      <c r="E23" s="23" t="s">
        <v>48</v>
      </c>
      <c r="F23" s="23" t="s">
        <v>60</v>
      </c>
      <c r="G23" s="103" t="s">
        <v>54</v>
      </c>
      <c r="H23" s="36" t="s">
        <v>43</v>
      </c>
    </row>
    <row r="24" spans="1:8" s="60" customFormat="1" x14ac:dyDescent="0.25">
      <c r="A24" s="89"/>
      <c r="B24" s="90" t="s">
        <v>11</v>
      </c>
      <c r="C24" s="94">
        <f>SUM(C23)</f>
        <v>2340000</v>
      </c>
      <c r="D24" s="91"/>
      <c r="E24" s="92"/>
      <c r="F24" s="89"/>
      <c r="G24" s="93"/>
      <c r="H24" s="31"/>
    </row>
    <row r="25" spans="1:8" x14ac:dyDescent="0.25">
      <c r="A25" s="122" t="s">
        <v>12</v>
      </c>
      <c r="B25" s="123"/>
      <c r="C25" s="123"/>
      <c r="D25" s="123"/>
      <c r="E25" s="123"/>
      <c r="F25" s="123"/>
      <c r="G25" s="123"/>
      <c r="H25" s="124"/>
    </row>
    <row r="26" spans="1:8" x14ac:dyDescent="0.25">
      <c r="A26" s="62" t="s">
        <v>22</v>
      </c>
      <c r="B26" s="83"/>
      <c r="C26" s="84"/>
      <c r="D26" s="84"/>
      <c r="E26" s="71"/>
      <c r="F26" s="85"/>
      <c r="G26" s="86"/>
      <c r="H26" s="73"/>
    </row>
    <row r="27" spans="1:8" x14ac:dyDescent="0.25">
      <c r="A27" s="77"/>
      <c r="B27" s="78" t="s">
        <v>13</v>
      </c>
      <c r="C27" s="79">
        <f>SUM(C26:C26)</f>
        <v>0</v>
      </c>
      <c r="D27" s="80"/>
      <c r="E27" s="81"/>
      <c r="F27" s="77"/>
      <c r="G27" s="82"/>
      <c r="H27" s="68"/>
    </row>
    <row r="28" spans="1:8" s="95" customFormat="1" ht="32.25" customHeight="1" x14ac:dyDescent="0.2">
      <c r="A28" s="125" t="s">
        <v>26</v>
      </c>
      <c r="B28" s="126"/>
      <c r="C28" s="126"/>
      <c r="D28" s="126"/>
      <c r="E28" s="126"/>
      <c r="F28" s="126"/>
      <c r="G28" s="126"/>
      <c r="H28" s="127"/>
    </row>
    <row r="29" spans="1:8" s="60" customFormat="1" ht="180" x14ac:dyDescent="0.25">
      <c r="A29" s="43" t="s">
        <v>14</v>
      </c>
      <c r="B29" s="44" t="s">
        <v>44</v>
      </c>
      <c r="C29" s="45">
        <v>1600000</v>
      </c>
      <c r="D29" s="45"/>
      <c r="E29" s="23" t="s">
        <v>48</v>
      </c>
      <c r="F29" s="23" t="s">
        <v>61</v>
      </c>
      <c r="G29" s="22" t="s">
        <v>49</v>
      </c>
      <c r="H29" s="36" t="s">
        <v>43</v>
      </c>
    </row>
    <row r="30" spans="1:8" s="60" customFormat="1" x14ac:dyDescent="0.25">
      <c r="A30" s="33"/>
      <c r="B30" s="46" t="s">
        <v>17</v>
      </c>
      <c r="C30" s="47">
        <f>SUM(C29:C29)</f>
        <v>1600000</v>
      </c>
      <c r="D30" s="47"/>
      <c r="E30" s="29"/>
      <c r="F30" s="29"/>
      <c r="G30" s="30"/>
      <c r="H30" s="31"/>
    </row>
    <row r="31" spans="1:8" ht="36" customHeight="1" x14ac:dyDescent="0.25">
      <c r="A31" s="125" t="s">
        <v>16</v>
      </c>
      <c r="B31" s="126"/>
      <c r="C31" s="126"/>
      <c r="D31" s="126"/>
      <c r="E31" s="126"/>
      <c r="F31" s="126"/>
      <c r="G31" s="126"/>
      <c r="H31" s="127"/>
    </row>
    <row r="32" spans="1:8" ht="180" x14ac:dyDescent="0.25">
      <c r="A32" s="48" t="s">
        <v>23</v>
      </c>
      <c r="B32" s="49" t="s">
        <v>37</v>
      </c>
      <c r="C32" s="106">
        <v>10000000</v>
      </c>
      <c r="D32" s="50"/>
      <c r="E32" s="51" t="s">
        <v>48</v>
      </c>
      <c r="F32" s="51" t="s">
        <v>62</v>
      </c>
      <c r="G32" s="52" t="s">
        <v>54</v>
      </c>
      <c r="H32" s="36" t="s">
        <v>43</v>
      </c>
    </row>
    <row r="33" spans="1:8" ht="15.75" customHeight="1" x14ac:dyDescent="0.25">
      <c r="A33" s="109"/>
      <c r="B33" s="110" t="s">
        <v>18</v>
      </c>
      <c r="C33" s="111">
        <f>SUM(C32:C32)</f>
        <v>10000000</v>
      </c>
      <c r="D33" s="111"/>
      <c r="E33" s="109"/>
      <c r="F33" s="109"/>
      <c r="G33" s="112"/>
      <c r="H33" s="113"/>
    </row>
    <row r="34" spans="1:8" ht="39" customHeight="1" x14ac:dyDescent="0.25">
      <c r="A34" s="115" t="s">
        <v>64</v>
      </c>
      <c r="B34" s="116"/>
      <c r="C34" s="116"/>
      <c r="D34" s="116"/>
      <c r="E34" s="116"/>
      <c r="F34" s="116"/>
      <c r="G34" s="116"/>
      <c r="H34" s="116"/>
    </row>
    <row r="35" spans="1:8" ht="197.25" customHeight="1" x14ac:dyDescent="0.25">
      <c r="A35" s="96" t="s">
        <v>66</v>
      </c>
      <c r="B35" s="108" t="s">
        <v>67</v>
      </c>
      <c r="C35" s="104">
        <v>1400000</v>
      </c>
      <c r="D35" s="107"/>
      <c r="E35" s="105" t="s">
        <v>48</v>
      </c>
      <c r="F35" s="108" t="s">
        <v>55</v>
      </c>
      <c r="G35" s="108" t="s">
        <v>65</v>
      </c>
      <c r="H35" s="36" t="s">
        <v>43</v>
      </c>
    </row>
    <row r="36" spans="1:8" x14ac:dyDescent="0.25">
      <c r="A36" s="53"/>
      <c r="B36" s="54" t="s">
        <v>15</v>
      </c>
      <c r="C36" s="55">
        <f>C6+C12+C13+C14+C15+C23+C29+C32+C35</f>
        <v>51240000</v>
      </c>
      <c r="D36" s="55"/>
      <c r="E36" s="56"/>
      <c r="F36" s="56"/>
      <c r="G36" s="114"/>
      <c r="H36" s="57"/>
    </row>
    <row r="37" spans="1:8" x14ac:dyDescent="0.25">
      <c r="A37" s="58"/>
      <c r="B37" s="59"/>
      <c r="C37" s="58"/>
      <c r="D37" s="58"/>
      <c r="E37" s="60"/>
      <c r="F37" s="60"/>
      <c r="G37" s="61"/>
      <c r="H37" s="60"/>
    </row>
    <row r="38" spans="1:8" ht="15.75" customHeight="1" x14ac:dyDescent="0.25">
      <c r="A38" s="58"/>
      <c r="B38" s="16" t="s">
        <v>24</v>
      </c>
      <c r="C38" s="17"/>
      <c r="D38" s="17"/>
      <c r="E38" s="18"/>
      <c r="F38" s="18"/>
      <c r="G38" s="117" t="s">
        <v>38</v>
      </c>
      <c r="H38" s="117"/>
    </row>
    <row r="39" spans="1:8" x14ac:dyDescent="0.25">
      <c r="A39" s="58"/>
      <c r="B39" s="16"/>
      <c r="C39" s="17"/>
      <c r="D39" s="17"/>
      <c r="E39" s="18"/>
      <c r="F39" s="18"/>
      <c r="G39" s="20"/>
      <c r="H39" s="21"/>
    </row>
    <row r="40" spans="1:8" ht="43.5" customHeight="1" x14ac:dyDescent="0.25">
      <c r="A40" s="58"/>
      <c r="B40" s="19" t="s">
        <v>46</v>
      </c>
      <c r="C40" s="17"/>
      <c r="D40" s="17"/>
      <c r="E40" s="18"/>
      <c r="F40" s="18"/>
      <c r="G40" s="117" t="s">
        <v>47</v>
      </c>
      <c r="H40" s="117"/>
    </row>
    <row r="41" spans="1:8" x14ac:dyDescent="0.25">
      <c r="G41" s="13"/>
    </row>
    <row r="42" spans="1:8" x14ac:dyDescent="0.25">
      <c r="G42" s="13"/>
    </row>
    <row r="43" spans="1:8" ht="36.75" customHeight="1" x14ac:dyDescent="0.25">
      <c r="G43" s="13"/>
    </row>
    <row r="44" spans="1:8" ht="30.75" customHeight="1" x14ac:dyDescent="0.25"/>
    <row r="46" spans="1:8" ht="32.25" customHeight="1" x14ac:dyDescent="0.25"/>
    <row r="47" spans="1:8" ht="45" customHeight="1" x14ac:dyDescent="0.25"/>
    <row r="48" spans="1:8" ht="51.75" customHeight="1" x14ac:dyDescent="0.25"/>
    <row r="49" ht="32.25" customHeight="1" x14ac:dyDescent="0.25"/>
    <row r="51" ht="30.75" customHeight="1" x14ac:dyDescent="0.25"/>
    <row r="52" ht="53.1" customHeight="1" x14ac:dyDescent="0.25"/>
    <row r="53" ht="57.95" customHeight="1" x14ac:dyDescent="0.25"/>
    <row r="54" ht="30.75" customHeight="1" x14ac:dyDescent="0.25"/>
    <row r="55" ht="33.75" customHeight="1" x14ac:dyDescent="0.25"/>
    <row r="56" ht="33.75" customHeight="1" x14ac:dyDescent="0.25"/>
    <row r="58" ht="30.75" customHeight="1" x14ac:dyDescent="0.25"/>
  </sheetData>
  <mergeCells count="14">
    <mergeCell ref="A34:H34"/>
    <mergeCell ref="G40:H40"/>
    <mergeCell ref="C1:H1"/>
    <mergeCell ref="A5:H5"/>
    <mergeCell ref="A25:H25"/>
    <mergeCell ref="A28:H28"/>
    <mergeCell ref="A31:H31"/>
    <mergeCell ref="A8:H8"/>
    <mergeCell ref="A22:H22"/>
    <mergeCell ref="A11:H11"/>
    <mergeCell ref="A2:H2"/>
    <mergeCell ref="G38:H38"/>
    <mergeCell ref="A20:B20"/>
    <mergeCell ref="A21:B21"/>
  </mergeCells>
  <pageMargins left="0.62992125984251968" right="0.70866141732283472" top="0" bottom="0" header="0" footer="0"/>
  <pageSetup paperSize="9" scale="95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VKB0</cp:lastModifiedBy>
  <cp:revision>3</cp:revision>
  <cp:lastPrinted>2024-12-18T14:03:21Z</cp:lastPrinted>
  <dcterms:created xsi:type="dcterms:W3CDTF">2019-11-25T11:09:02Z</dcterms:created>
  <dcterms:modified xsi:type="dcterms:W3CDTF">2024-12-18T14:03:59Z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