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22\Desktop\СЕСІЇ\62 позачергова\проекти рішень\проект рішення зміни будівництво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0" i="1" l="1"/>
  <c r="C37" i="1" l="1"/>
  <c r="C20" i="1" l="1"/>
  <c r="C33" i="1"/>
  <c r="C30" i="1"/>
  <c r="C26" i="1"/>
  <c r="D21" i="1"/>
  <c r="C12" i="1"/>
  <c r="C34" i="1" l="1"/>
  <c r="C38" i="1" s="1"/>
</calcChain>
</file>

<file path=xl/sharedStrings.xml><?xml version="1.0" encoding="utf-8"?>
<sst xmlns="http://schemas.openxmlformats.org/spreadsheetml/2006/main" count="99" uniqueCount="79">
  <si>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2024 рік </t>
  </si>
  <si>
    <t>№ з/п</t>
  </si>
  <si>
    <t>Заходи</t>
  </si>
  <si>
    <t>Планова сума  бюджетних коштів,грн</t>
  </si>
  <si>
    <t>Орієнтовна очікувана вартість  будівництва після затвердження проєкту, грн</t>
  </si>
  <si>
    <t>Кількісний показник</t>
  </si>
  <si>
    <t>Початок робіт</t>
  </si>
  <si>
    <t>Якісний показник</t>
  </si>
  <si>
    <t>Відповідальний виконавець</t>
  </si>
  <si>
    <r>
      <rPr>
        <b/>
        <sz val="11"/>
        <color rgb="FF000000"/>
        <rFont val="Times New Roman"/>
        <family val="1"/>
        <charset val="204"/>
      </rP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</si>
  <si>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1.1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</si>
  <si>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</si>
  <si>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</si>
  <si>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2.1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</si>
  <si>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</si>
  <si>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</si>
  <si>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</si>
  <si>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"Нове будівництво захисної споруди цивільного захисту модульного типу (протирадіаційного укриття) Дерев'янської гімназії Обухівської міської ради Київської області за адресою: Київська область, Обухівський район, с.Дерев'яна, вул.Шкільна, 17", в т.ч. коригування ПКД та експертиза</t>
  </si>
  <si>
    <t>1 укриття</t>
  </si>
  <si>
    <t>4 квартал 2023 -
3 квартал 2024</t>
  </si>
  <si>
    <t>споруда цивільного захисту ( ПРУ до 80 осіб)</t>
  </si>
  <si>
    <t>Виконавчий комітет Обухівської міської ради</t>
  </si>
  <si>
    <t>3.2</t>
  </si>
  <si>
    <t>"Нове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1", в т.ч.коригування ПКД та проходження експертизи</t>
  </si>
  <si>
    <t xml:space="preserve">1-3 квартал </t>
  </si>
  <si>
    <t>3.3</t>
  </si>
  <si>
    <t>Виготолення ПКД "Нове будівництво окремо розташованого протирадіаційного укриття філії Григорівського ліцею Обухівської міської ради Київської області "Красненська гімназія" за адресою: Київська область, Обухівський район, с.Красне Перше, вул. Юності, 30", в т.ч. експертиза</t>
  </si>
  <si>
    <t>1 ПКД</t>
  </si>
  <si>
    <t>4 квартал 2023 
1 квартал 2024</t>
  </si>
  <si>
    <t>споруда цивільного захисту ( ПРУ до 100 осіб)</t>
  </si>
  <si>
    <t>3.7</t>
  </si>
  <si>
    <t>"Реконструкція найпростішого укриття №2 Дошкільного навчального закладу (ясла-садок) комбінованого типу "Пролісок" Обухівської міської ради Київської області за адресою: Київська область, м. Обухів,м-н Яблуневий, 21", в т.ч. виготовлення КД та експертиза</t>
  </si>
  <si>
    <t>1-2 квартал</t>
  </si>
  <si>
    <t>споруда цивільного захисту ( ПРУ до 50 осіб)</t>
  </si>
  <si>
    <t>3.8</t>
  </si>
  <si>
    <t>Виготовлення ПКД "Нове будівництво окремо розташованого протирадіаційного укриття в Академічному ліцеї №3 Обухівської міської ради Київської області з благоустроєм прилеглої території по вул. Миру, 12 в м. Обухів Київської області", в т.ч.  експертиза</t>
  </si>
  <si>
    <t>споруда цивільного захисту ( ПРУ до 750 осіб)</t>
  </si>
  <si>
    <t>3.9</t>
  </si>
  <si>
    <t>Виготовлення ПКД "Нове будівництво окремо розташованого протирадіаційного укриття    в Академічному ліцеї №5 Обухівської міської ради Київської області з благоустроєм прилеглої території по вул. Академічна ,24 в м. Обухів Київської області", в т.ч.  експертиза</t>
  </si>
  <si>
    <t>Разом по розділу 3.</t>
  </si>
  <si>
    <t>Заплановані видатки на реалізацію проєктів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</si>
  <si>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</si>
  <si>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</si>
  <si>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</si>
  <si>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5.1</t>
  </si>
  <si>
    <t>Разом по розділу 5.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</si>
  <si>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</si>
  <si>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6.1</t>
  </si>
  <si>
    <t>"Капітальний ремонт Скейтпарку по вул. Миру в м. Обухів Київської області", в т.ч. виготовлення КД та експертиза</t>
  </si>
  <si>
    <t>5 елементів</t>
  </si>
  <si>
    <t xml:space="preserve">2-3 квартал </t>
  </si>
  <si>
    <t xml:space="preserve">Розвиток спортивної інфраструктури міста </t>
  </si>
  <si>
    <t>6.2</t>
  </si>
  <si>
    <t>Будівництво Скейтпарку на ж/м Дзюбівка в місті Обухів Київської області в т.ч виготовлення ПКД та експертиза</t>
  </si>
  <si>
    <t>6 елементів</t>
  </si>
  <si>
    <t xml:space="preserve">Разом по розділу 6. 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</si>
  <si>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</si>
  <si>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>7.1</t>
  </si>
  <si>
    <t>Разом по розділу 7</t>
  </si>
  <si>
    <t>Всього по програмі</t>
  </si>
  <si>
    <t>Секретар Обухівської міської ради</t>
  </si>
  <si>
    <t>Лариса ІЛЬЄНКО</t>
  </si>
  <si>
    <t>Заступник міського голови з питань 
діяльності виконавчих органів 
Обухівської міської ради</t>
  </si>
  <si>
    <t>Володимир ЦЕЛЬОРА</t>
  </si>
  <si>
    <t>3.10</t>
  </si>
  <si>
    <t>Нове будівництво захисної споруди цивільного захисту модульного типу з властивостями протирадіаційного укриття Дитячої школи мистецтв відділу культури виконавчого комітету Обухівської міської ради Київської області за адресою: Київська область, місто Обухів,  вул.Київська, 76, в т.ч. виготовлення ПКД та експертиза</t>
  </si>
  <si>
    <t>3-4квартал</t>
  </si>
  <si>
    <t>споруда цивільного захисту з властивостями ПРУ до 50 осіб</t>
  </si>
  <si>
    <t>1ПКД</t>
  </si>
  <si>
    <t>8.1</t>
  </si>
  <si>
    <t>Разом по розділу 8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</si>
  <si>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</si>
  <si>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 xml:space="preserve">1-3 квартал 2025р </t>
  </si>
  <si>
    <t>споруда цивільного захисту ( ПРУ до 150 осіб)</t>
  </si>
  <si>
    <t>Загалом по програмі міський бюджет</t>
  </si>
  <si>
    <t>ЗАГАЛЬНА СУМА ВИДАТКІВ ПО ПРОГРАМІ</t>
  </si>
  <si>
    <t>Загалом по програмі за рахунок  інших субвенцій</t>
  </si>
  <si>
    <t>Розділ 8.Будівництво, реконструкція та капітальний ремонт, за рахунок  інших субвенцій</t>
  </si>
  <si>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12 вересня 2024 р. № 1350-62-VІІІ)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</si>
</sst>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sz val="10"/>
      <color rgb="FF1111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Border="1"/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0" fontId="1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justify" wrapText="1"/>
    </xf>
    <xf numFmtId="4" fontId="2" fillId="0" borderId="2" xfId="0" applyNumberFormat="1" applyFont="1" applyBorder="1"/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wrapText="1"/>
    </xf>
    <xf numFmtId="4" fontId="2" fillId="0" borderId="2" xfId="0" applyNumberFormat="1" applyFont="1" applyBorder="1" applyAlignment="1">
      <alignment vertical="top"/>
    </xf>
    <xf numFmtId="0" fontId="1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/>
    </xf>
    <xf numFmtId="0" fontId="2" fillId="0" borderId="2" xfId="0" applyFont="1" applyBorder="1" applyAlignment="1"/>
    <xf numFmtId="4" fontId="6" fillId="0" borderId="2" xfId="0" applyNumberFormat="1" applyFont="1" applyBorder="1" applyAlignment="1">
      <alignment vertical="top"/>
    </xf>
    <xf numFmtId="0" fontId="0" fillId="0" borderId="3" xfId="0" applyFont="1" applyBorder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6" xfId="0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center" vertical="top" wrapText="1"/>
    </xf>
    <xf numFmtId="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top"/>
    </xf>
    <xf numFmtId="4" fontId="6" fillId="0" borderId="8" xfId="0" applyNumberFormat="1" applyFont="1" applyBorder="1" applyAlignment="1">
      <alignment horizontal="center" vertical="top"/>
    </xf>
    <xf numFmtId="4" fontId="6" fillId="0" borderId="5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/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zoomScaleNormal="100" workbookViewId="0">
      <selection activeCell="D47" sqref="D47"/>
    </sheetView>
  </sheetViews>
  <sheetFormatPr defaultColWidth="8.5703125" defaultRowHeight="15" x14ac:dyDescent="0.25"/>
  <cols>
    <col min="1" max="1" width="7.140625" style="1" bestFit="1" customWidth="1"/>
    <col min="2" max="2" width="60.7109375" style="2" customWidth="1"/>
    <col min="3" max="3" width="14.28515625" style="1" bestFit="1" customWidth="1"/>
    <col min="4" max="4" width="15.42578125" style="1" customWidth="1"/>
    <col min="5" max="5" width="11.5703125" customWidth="1"/>
    <col min="6" max="6" width="9.5703125" customWidth="1"/>
    <col min="7" max="7" width="14.85546875" style="3" customWidth="1"/>
    <col min="8" max="8" width="11.5703125" customWidth="1"/>
    <col min="9" max="9" width="19.28515625" customWidth="1"/>
    <col min="10" max="10" width="17.7109375" customWidth="1"/>
  </cols>
  <sheetData>
    <row r="1" spans="1:13" ht="101.25" customHeight="1" x14ac:dyDescent="0.25">
      <c r="A1" s="4"/>
      <c r="B1" s="5"/>
      <c r="C1" s="83" t="s">
        <v>78</v>
      </c>
      <c r="D1" s="83"/>
      <c r="E1" s="83"/>
      <c r="F1" s="83"/>
      <c r="G1" s="83"/>
      <c r="H1" s="83"/>
    </row>
    <row r="2" spans="1:13" ht="40.5" customHeight="1" x14ac:dyDescent="0.25">
      <c r="A2" s="84" t="s">
        <v>0</v>
      </c>
      <c r="B2" s="84"/>
      <c r="C2" s="84"/>
      <c r="D2" s="84"/>
      <c r="E2" s="84"/>
      <c r="F2" s="84"/>
      <c r="G2" s="84"/>
      <c r="H2" s="84"/>
      <c r="I2" s="6"/>
      <c r="J2" s="6"/>
      <c r="K2" s="6"/>
      <c r="L2" s="6"/>
      <c r="M2" s="6"/>
    </row>
    <row r="3" spans="1:13" ht="89.25" x14ac:dyDescent="0.25">
      <c r="A3" s="71" t="s">
        <v>1</v>
      </c>
      <c r="B3" s="71" t="s">
        <v>2</v>
      </c>
      <c r="C3" s="72" t="s">
        <v>3</v>
      </c>
      <c r="D3" s="72" t="s">
        <v>4</v>
      </c>
      <c r="E3" s="71" t="s">
        <v>5</v>
      </c>
      <c r="F3" s="73" t="s">
        <v>6</v>
      </c>
      <c r="G3" s="71" t="s">
        <v>7</v>
      </c>
      <c r="H3" s="74" t="s">
        <v>8</v>
      </c>
      <c r="I3" s="7"/>
      <c r="J3" s="7"/>
      <c r="K3" s="6"/>
      <c r="L3" s="6"/>
      <c r="M3" s="6"/>
    </row>
    <row r="4" spans="1:13" ht="0.75" customHeight="1" x14ac:dyDescent="0.25">
      <c r="A4" s="8"/>
      <c r="B4" s="9"/>
      <c r="C4" s="10"/>
      <c r="D4" s="10"/>
      <c r="E4" s="11"/>
      <c r="F4" s="11"/>
      <c r="G4" s="12"/>
      <c r="H4" s="13"/>
    </row>
    <row r="5" spans="1:13" ht="42.75" customHeight="1" x14ac:dyDescent="0.25">
      <c r="A5" s="85" t="s">
        <v>9</v>
      </c>
      <c r="B5" s="85"/>
      <c r="C5" s="85"/>
      <c r="D5" s="85"/>
      <c r="E5" s="85"/>
      <c r="F5" s="85"/>
      <c r="G5" s="85"/>
      <c r="H5" s="85"/>
    </row>
    <row r="6" spans="1:13" x14ac:dyDescent="0.25">
      <c r="A6" s="14" t="s">
        <v>10</v>
      </c>
      <c r="B6" s="15"/>
      <c r="C6" s="16"/>
      <c r="D6" s="16"/>
      <c r="E6" s="16"/>
      <c r="F6" s="16"/>
      <c r="G6" s="17"/>
      <c r="H6" s="16"/>
    </row>
    <row r="7" spans="1:13" x14ac:dyDescent="0.25">
      <c r="A7" s="18"/>
      <c r="B7" s="19" t="s">
        <v>11</v>
      </c>
      <c r="C7" s="20">
        <v>0</v>
      </c>
      <c r="D7" s="20"/>
      <c r="E7" s="21"/>
      <c r="F7" s="21"/>
      <c r="G7" s="22"/>
      <c r="H7" s="23"/>
    </row>
    <row r="8" spans="1:13" ht="23.25" customHeight="1" x14ac:dyDescent="0.25">
      <c r="A8" s="77" t="s">
        <v>12</v>
      </c>
      <c r="B8" s="77"/>
      <c r="C8" s="77"/>
      <c r="D8" s="77"/>
      <c r="E8" s="77"/>
      <c r="F8" s="77"/>
      <c r="G8" s="77"/>
      <c r="H8" s="77"/>
    </row>
    <row r="9" spans="1:13" x14ac:dyDescent="0.25">
      <c r="A9" s="14" t="s">
        <v>13</v>
      </c>
      <c r="B9" s="24"/>
      <c r="C9" s="25"/>
      <c r="D9" s="25"/>
      <c r="E9" s="16"/>
      <c r="F9" s="16"/>
      <c r="G9" s="26"/>
      <c r="H9" s="21"/>
    </row>
    <row r="10" spans="1:13" x14ac:dyDescent="0.25">
      <c r="A10" s="27"/>
      <c r="B10" s="28" t="s">
        <v>14</v>
      </c>
      <c r="C10" s="25"/>
      <c r="D10" s="25"/>
      <c r="E10" s="21"/>
      <c r="F10" s="21"/>
      <c r="G10" s="22"/>
      <c r="H10" s="23"/>
    </row>
    <row r="11" spans="1:13" ht="36" customHeight="1" x14ac:dyDescent="0.25">
      <c r="A11" s="75" t="s">
        <v>15</v>
      </c>
      <c r="B11" s="75"/>
      <c r="C11" s="75"/>
      <c r="D11" s="75"/>
      <c r="E11" s="75"/>
      <c r="F11" s="75"/>
      <c r="G11" s="75"/>
      <c r="H11" s="75"/>
    </row>
    <row r="12" spans="1:13" ht="75" x14ac:dyDescent="0.25">
      <c r="A12" s="34" t="s">
        <v>16</v>
      </c>
      <c r="B12" s="29" t="s">
        <v>17</v>
      </c>
      <c r="C12" s="30">
        <f>6620000-50000+3700000</f>
        <v>10270000</v>
      </c>
      <c r="D12" s="30">
        <v>12094305</v>
      </c>
      <c r="E12" s="29" t="s">
        <v>18</v>
      </c>
      <c r="F12" s="29" t="s">
        <v>19</v>
      </c>
      <c r="G12" s="31" t="s">
        <v>20</v>
      </c>
      <c r="H12" s="32" t="s">
        <v>21</v>
      </c>
      <c r="I12" s="33"/>
    </row>
    <row r="13" spans="1:13" ht="120" customHeight="1" x14ac:dyDescent="0.25">
      <c r="A13" s="90" t="s">
        <v>22</v>
      </c>
      <c r="B13" s="86" t="s">
        <v>23</v>
      </c>
      <c r="C13" s="88">
        <v>149600</v>
      </c>
      <c r="D13" s="88">
        <v>56000000</v>
      </c>
      <c r="E13" s="86" t="s">
        <v>18</v>
      </c>
      <c r="F13" s="86" t="s">
        <v>24</v>
      </c>
      <c r="G13" s="86" t="s">
        <v>73</v>
      </c>
      <c r="H13" s="86" t="s">
        <v>21</v>
      </c>
    </row>
    <row r="14" spans="1:13" x14ac:dyDescent="0.25">
      <c r="A14" s="91"/>
      <c r="B14" s="87"/>
      <c r="C14" s="89"/>
      <c r="D14" s="89"/>
      <c r="E14" s="87"/>
      <c r="F14" s="87"/>
      <c r="G14" s="87"/>
      <c r="H14" s="87"/>
    </row>
    <row r="15" spans="1:13" ht="75" x14ac:dyDescent="0.25">
      <c r="A15" s="34" t="s">
        <v>25</v>
      </c>
      <c r="B15" s="29" t="s">
        <v>26</v>
      </c>
      <c r="C15" s="30">
        <v>350000</v>
      </c>
      <c r="D15" s="30">
        <v>19000000</v>
      </c>
      <c r="E15" s="29" t="s">
        <v>27</v>
      </c>
      <c r="F15" s="29" t="s">
        <v>28</v>
      </c>
      <c r="G15" s="31" t="s">
        <v>29</v>
      </c>
      <c r="H15" s="32" t="s">
        <v>21</v>
      </c>
    </row>
    <row r="16" spans="1:13" ht="75" x14ac:dyDescent="0.25">
      <c r="A16" s="34" t="s">
        <v>30</v>
      </c>
      <c r="B16" s="29" t="s">
        <v>31</v>
      </c>
      <c r="C16" s="30">
        <v>200000</v>
      </c>
      <c r="D16" s="30">
        <v>1750000</v>
      </c>
      <c r="E16" s="29" t="s">
        <v>18</v>
      </c>
      <c r="F16" s="29" t="s">
        <v>32</v>
      </c>
      <c r="G16" s="31" t="s">
        <v>33</v>
      </c>
      <c r="H16" s="32" t="s">
        <v>21</v>
      </c>
    </row>
    <row r="17" spans="1:8" ht="75" x14ac:dyDescent="0.25">
      <c r="A17" s="34" t="s">
        <v>34</v>
      </c>
      <c r="B17" s="35" t="s">
        <v>35</v>
      </c>
      <c r="C17" s="30">
        <v>1490000</v>
      </c>
      <c r="D17" s="30">
        <v>75000000</v>
      </c>
      <c r="E17" s="29" t="s">
        <v>27</v>
      </c>
      <c r="F17" s="29" t="s">
        <v>32</v>
      </c>
      <c r="G17" s="29" t="s">
        <v>36</v>
      </c>
      <c r="H17" s="29" t="s">
        <v>21</v>
      </c>
    </row>
    <row r="18" spans="1:8" ht="75" x14ac:dyDescent="0.25">
      <c r="A18" s="34" t="s">
        <v>37</v>
      </c>
      <c r="B18" s="35" t="s">
        <v>38</v>
      </c>
      <c r="C18" s="30">
        <v>1490000</v>
      </c>
      <c r="D18" s="30">
        <v>75000000</v>
      </c>
      <c r="E18" s="29" t="s">
        <v>27</v>
      </c>
      <c r="F18" s="29" t="s">
        <v>32</v>
      </c>
      <c r="G18" s="29" t="s">
        <v>36</v>
      </c>
      <c r="H18" s="29" t="s">
        <v>21</v>
      </c>
    </row>
    <row r="19" spans="1:8" ht="90" x14ac:dyDescent="0.25">
      <c r="A19" s="67" t="s">
        <v>64</v>
      </c>
      <c r="B19" s="66" t="s">
        <v>65</v>
      </c>
      <c r="C19" s="68">
        <v>2800000</v>
      </c>
      <c r="D19" s="68">
        <v>2800000</v>
      </c>
      <c r="E19" s="69" t="s">
        <v>68</v>
      </c>
      <c r="F19" s="69" t="s">
        <v>66</v>
      </c>
      <c r="G19" s="69" t="s">
        <v>67</v>
      </c>
      <c r="H19" s="69" t="s">
        <v>21</v>
      </c>
    </row>
    <row r="20" spans="1:8" x14ac:dyDescent="0.25">
      <c r="A20" s="27"/>
      <c r="B20" s="49" t="s">
        <v>39</v>
      </c>
      <c r="C20" s="36">
        <f>SUM(C12:C19)</f>
        <v>16749600</v>
      </c>
      <c r="D20" s="36"/>
      <c r="E20" s="21"/>
      <c r="F20" s="21"/>
      <c r="G20" s="21"/>
      <c r="H20" s="23"/>
    </row>
    <row r="21" spans="1:8" ht="15" customHeight="1" x14ac:dyDescent="0.25">
      <c r="A21" s="75" t="s">
        <v>40</v>
      </c>
      <c r="B21" s="75"/>
      <c r="C21" s="36"/>
      <c r="D21" s="36">
        <f>SUM(D12:D18)</f>
        <v>238844305</v>
      </c>
      <c r="E21" s="21"/>
      <c r="F21" s="21"/>
      <c r="G21" s="21"/>
      <c r="H21" s="23"/>
    </row>
    <row r="22" spans="1:8" ht="31.5" customHeight="1" x14ac:dyDescent="0.25">
      <c r="A22" s="76" t="s">
        <v>41</v>
      </c>
      <c r="B22" s="76"/>
      <c r="C22" s="76"/>
      <c r="D22" s="76"/>
      <c r="E22" s="76"/>
      <c r="F22" s="76"/>
      <c r="G22" s="76"/>
      <c r="H22" s="76"/>
    </row>
    <row r="23" spans="1:8" x14ac:dyDescent="0.25">
      <c r="A23" s="38"/>
      <c r="B23" s="39" t="s">
        <v>42</v>
      </c>
      <c r="C23" s="40">
        <v>0</v>
      </c>
      <c r="D23" s="41"/>
      <c r="E23" s="42"/>
      <c r="F23" s="38"/>
      <c r="G23" s="43"/>
      <c r="H23" s="23"/>
    </row>
    <row r="24" spans="1:8" ht="29.25" customHeight="1" x14ac:dyDescent="0.25">
      <c r="A24" s="76" t="s">
        <v>43</v>
      </c>
      <c r="B24" s="76"/>
      <c r="C24" s="76"/>
      <c r="D24" s="76"/>
      <c r="E24" s="76"/>
      <c r="F24" s="76"/>
      <c r="G24" s="76"/>
      <c r="H24" s="76"/>
    </row>
    <row r="25" spans="1:8" x14ac:dyDescent="0.25">
      <c r="A25" s="14" t="s">
        <v>44</v>
      </c>
      <c r="B25" s="44"/>
      <c r="C25" s="45"/>
      <c r="D25" s="45"/>
      <c r="E25" s="16"/>
      <c r="F25" s="37"/>
      <c r="G25" s="17"/>
      <c r="H25" s="21"/>
    </row>
    <row r="26" spans="1:8" x14ac:dyDescent="0.25">
      <c r="A26" s="38"/>
      <c r="B26" s="39" t="s">
        <v>45</v>
      </c>
      <c r="C26" s="40">
        <f>SUM(C25:C25)</f>
        <v>0</v>
      </c>
      <c r="D26" s="41"/>
      <c r="E26" s="42"/>
      <c r="F26" s="38"/>
      <c r="G26" s="43"/>
      <c r="H26" s="23"/>
    </row>
    <row r="27" spans="1:8" ht="32.25" customHeight="1" x14ac:dyDescent="0.25">
      <c r="A27" s="77" t="s">
        <v>46</v>
      </c>
      <c r="B27" s="77"/>
      <c r="C27" s="77"/>
      <c r="D27" s="77"/>
      <c r="E27" s="77"/>
      <c r="F27" s="77"/>
      <c r="G27" s="77"/>
      <c r="H27" s="77"/>
    </row>
    <row r="28" spans="1:8" ht="75" x14ac:dyDescent="0.25">
      <c r="A28" s="46" t="s">
        <v>47</v>
      </c>
      <c r="B28" s="47" t="s">
        <v>48</v>
      </c>
      <c r="C28" s="48">
        <v>550000</v>
      </c>
      <c r="D28" s="48"/>
      <c r="E28" s="29" t="s">
        <v>49</v>
      </c>
      <c r="F28" s="29" t="s">
        <v>50</v>
      </c>
      <c r="G28" s="31" t="s">
        <v>51</v>
      </c>
      <c r="H28" s="32" t="s">
        <v>21</v>
      </c>
    </row>
    <row r="29" spans="1:8" ht="75" x14ac:dyDescent="0.25">
      <c r="A29" s="46" t="s">
        <v>52</v>
      </c>
      <c r="B29" s="47" t="s">
        <v>53</v>
      </c>
      <c r="C29" s="48">
        <v>1600000</v>
      </c>
      <c r="D29" s="48"/>
      <c r="E29" s="29" t="s">
        <v>54</v>
      </c>
      <c r="F29" s="29" t="s">
        <v>50</v>
      </c>
      <c r="G29" s="31" t="s">
        <v>51</v>
      </c>
      <c r="H29" s="32" t="s">
        <v>21</v>
      </c>
    </row>
    <row r="30" spans="1:8" x14ac:dyDescent="0.25">
      <c r="A30" s="27"/>
      <c r="B30" s="49" t="s">
        <v>55</v>
      </c>
      <c r="C30" s="50">
        <f>SUM(C28:C29)</f>
        <v>2150000</v>
      </c>
      <c r="D30" s="50"/>
      <c r="E30" s="21"/>
      <c r="F30" s="21"/>
      <c r="G30" s="22"/>
      <c r="H30" s="23"/>
    </row>
    <row r="31" spans="1:8" ht="29.25" customHeight="1" x14ac:dyDescent="0.25">
      <c r="A31" s="77" t="s">
        <v>56</v>
      </c>
      <c r="B31" s="77"/>
      <c r="C31" s="77"/>
      <c r="D31" s="77"/>
      <c r="E31" s="77"/>
      <c r="F31" s="77"/>
      <c r="G31" s="77"/>
      <c r="H31" s="77"/>
    </row>
    <row r="32" spans="1:8" x14ac:dyDescent="0.25">
      <c r="A32" s="15" t="s">
        <v>57</v>
      </c>
      <c r="B32" s="51"/>
      <c r="C32" s="52"/>
      <c r="D32" s="52"/>
      <c r="E32" s="15"/>
      <c r="F32" s="53"/>
      <c r="G32" s="54"/>
      <c r="H32" s="32"/>
    </row>
    <row r="33" spans="1:8" ht="15.75" customHeight="1" x14ac:dyDescent="0.25">
      <c r="A33" s="15"/>
      <c r="B33" s="55" t="s">
        <v>58</v>
      </c>
      <c r="C33" s="52">
        <f>SUM(C32:C32)</f>
        <v>0</v>
      </c>
      <c r="D33" s="52"/>
      <c r="E33" s="15"/>
      <c r="F33" s="15"/>
      <c r="G33" s="56"/>
      <c r="H33" s="23"/>
    </row>
    <row r="34" spans="1:8" x14ac:dyDescent="0.25">
      <c r="A34" s="57"/>
      <c r="B34" s="58" t="s">
        <v>59</v>
      </c>
      <c r="C34" s="59">
        <f>+C30+C20</f>
        <v>18899600</v>
      </c>
      <c r="D34" s="59"/>
      <c r="E34" s="23"/>
      <c r="F34" s="23"/>
      <c r="G34" s="60"/>
      <c r="H34" s="23"/>
    </row>
    <row r="35" spans="1:8" x14ac:dyDescent="0.25">
      <c r="A35" s="77" t="s">
        <v>77</v>
      </c>
      <c r="B35" s="77"/>
      <c r="C35" s="77"/>
      <c r="D35" s="77"/>
      <c r="E35" s="77"/>
      <c r="F35" s="77"/>
      <c r="G35" s="77"/>
      <c r="H35" s="77"/>
    </row>
    <row r="36" spans="1:8" ht="90" x14ac:dyDescent="0.25">
      <c r="A36" s="70" t="s">
        <v>69</v>
      </c>
      <c r="B36" s="51" t="s">
        <v>71</v>
      </c>
      <c r="C36" s="52">
        <v>60000000</v>
      </c>
      <c r="D36" s="52"/>
      <c r="E36" s="15" t="s">
        <v>18</v>
      </c>
      <c r="F36" s="53" t="s">
        <v>72</v>
      </c>
      <c r="G36" s="54" t="s">
        <v>73</v>
      </c>
      <c r="H36" s="32" t="s">
        <v>21</v>
      </c>
    </row>
    <row r="37" spans="1:8" x14ac:dyDescent="0.25">
      <c r="A37" s="15"/>
      <c r="B37" s="55" t="s">
        <v>70</v>
      </c>
      <c r="C37" s="52">
        <f>SUM(C36:C36)</f>
        <v>60000000</v>
      </c>
      <c r="D37" s="52"/>
      <c r="E37" s="15"/>
      <c r="F37" s="15"/>
      <c r="G37" s="56"/>
      <c r="H37" s="23"/>
    </row>
    <row r="38" spans="1:8" x14ac:dyDescent="0.25">
      <c r="A38" s="78" t="s">
        <v>74</v>
      </c>
      <c r="B38" s="79"/>
      <c r="C38" s="80">
        <f>+C34+C24</f>
        <v>18899600</v>
      </c>
      <c r="D38" s="81"/>
      <c r="E38" s="81"/>
      <c r="F38" s="81"/>
      <c r="G38" s="81"/>
      <c r="H38" s="82"/>
    </row>
    <row r="39" spans="1:8" x14ac:dyDescent="0.25">
      <c r="A39" s="78" t="s">
        <v>76</v>
      </c>
      <c r="B39" s="79"/>
      <c r="C39" s="80">
        <v>60000000</v>
      </c>
      <c r="D39" s="81"/>
      <c r="E39" s="81"/>
      <c r="F39" s="81"/>
      <c r="G39" s="81"/>
      <c r="H39" s="82"/>
    </row>
    <row r="40" spans="1:8" x14ac:dyDescent="0.25">
      <c r="A40" s="78" t="s">
        <v>75</v>
      </c>
      <c r="B40" s="79"/>
      <c r="C40" s="80">
        <f>C38+C39</f>
        <v>78899600</v>
      </c>
      <c r="D40" s="81"/>
      <c r="E40" s="81"/>
      <c r="F40" s="81"/>
      <c r="G40" s="81"/>
      <c r="H40" s="82"/>
    </row>
    <row r="41" spans="1:8" x14ac:dyDescent="0.25">
      <c r="A41" s="61"/>
      <c r="B41" s="62"/>
      <c r="C41" s="61"/>
      <c r="D41" s="61"/>
      <c r="E41" s="63"/>
      <c r="F41" s="63"/>
      <c r="G41" s="64"/>
      <c r="H41" s="63"/>
    </row>
    <row r="42" spans="1:8" ht="15.75" customHeight="1" x14ac:dyDescent="0.25">
      <c r="A42" s="61"/>
      <c r="B42" s="92" t="s">
        <v>60</v>
      </c>
      <c r="C42" s="93"/>
      <c r="D42" s="93"/>
      <c r="E42" s="94"/>
      <c r="F42" s="94"/>
      <c r="G42" s="95" t="s">
        <v>61</v>
      </c>
      <c r="H42" s="95"/>
    </row>
    <row r="43" spans="1:8" x14ac:dyDescent="0.25">
      <c r="A43" s="61"/>
      <c r="B43" s="92"/>
      <c r="C43" s="93"/>
      <c r="D43" s="93"/>
      <c r="E43" s="94"/>
      <c r="F43" s="94"/>
      <c r="G43" s="96"/>
      <c r="H43" s="97"/>
    </row>
    <row r="44" spans="1:8" ht="43.5" customHeight="1" x14ac:dyDescent="0.25">
      <c r="A44" s="61"/>
      <c r="B44" s="98" t="s">
        <v>62</v>
      </c>
      <c r="C44" s="93"/>
      <c r="D44" s="93"/>
      <c r="E44" s="94"/>
      <c r="F44" s="94"/>
      <c r="G44" s="95" t="s">
        <v>63</v>
      </c>
      <c r="H44" s="95"/>
    </row>
    <row r="45" spans="1:8" x14ac:dyDescent="0.25">
      <c r="A45" s="61"/>
      <c r="B45" s="62"/>
      <c r="C45" s="61"/>
      <c r="D45" s="61"/>
      <c r="E45" s="63"/>
      <c r="F45" s="63"/>
      <c r="G45" s="65"/>
      <c r="H45" s="63"/>
    </row>
    <row r="46" spans="1:8" x14ac:dyDescent="0.25">
      <c r="G46" s="65"/>
    </row>
    <row r="47" spans="1:8" ht="36.75" customHeight="1" x14ac:dyDescent="0.25">
      <c r="G47" s="65"/>
    </row>
    <row r="48" spans="1:8" ht="30.75" customHeight="1" x14ac:dyDescent="0.25"/>
    <row r="50" ht="32.25" customHeight="1" x14ac:dyDescent="0.25"/>
    <row r="51" ht="45" customHeight="1" x14ac:dyDescent="0.25"/>
    <row r="52" ht="51.75" customHeight="1" x14ac:dyDescent="0.25"/>
    <row r="53" ht="32.25" customHeight="1" x14ac:dyDescent="0.25"/>
    <row r="55" ht="30.75" customHeight="1" x14ac:dyDescent="0.25"/>
    <row r="56" ht="52.5" customHeight="1" x14ac:dyDescent="0.25"/>
    <row r="57" ht="57.75" customHeight="1" x14ac:dyDescent="0.25"/>
    <row r="58" ht="30.75" customHeight="1" x14ac:dyDescent="0.25"/>
    <row r="59" ht="33.75" customHeight="1" x14ac:dyDescent="0.25"/>
    <row r="60" ht="33.75" customHeight="1" x14ac:dyDescent="0.25"/>
    <row r="62" ht="30.75" customHeight="1" x14ac:dyDescent="0.25"/>
  </sheetData>
  <mergeCells count="27">
    <mergeCell ref="G13:G14"/>
    <mergeCell ref="H13:H14"/>
    <mergeCell ref="A35:H35"/>
    <mergeCell ref="C13:C14"/>
    <mergeCell ref="A13:A14"/>
    <mergeCell ref="B13:B14"/>
    <mergeCell ref="D13:D14"/>
    <mergeCell ref="E13:E14"/>
    <mergeCell ref="F13:F14"/>
    <mergeCell ref="C1:H1"/>
    <mergeCell ref="A2:H2"/>
    <mergeCell ref="A5:H5"/>
    <mergeCell ref="A8:H8"/>
    <mergeCell ref="A11:H11"/>
    <mergeCell ref="G42:H42"/>
    <mergeCell ref="G44:H44"/>
    <mergeCell ref="A21:B21"/>
    <mergeCell ref="A22:H22"/>
    <mergeCell ref="A24:H24"/>
    <mergeCell ref="A27:H27"/>
    <mergeCell ref="A31:H31"/>
    <mergeCell ref="A38:B38"/>
    <mergeCell ref="A39:B39"/>
    <mergeCell ref="C38:H38"/>
    <mergeCell ref="C39:H39"/>
    <mergeCell ref="A40:B40"/>
    <mergeCell ref="C40:H40"/>
  </mergeCells>
  <pageMargins left="0.62986111111111098" right="0.70833333333333304" top="0" bottom="0" header="0.511811023622047" footer="0.511811023622047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5</cp:revision>
  <cp:lastPrinted>2024-09-10T13:22:39Z</cp:lastPrinted>
  <dcterms:created xsi:type="dcterms:W3CDTF">2019-11-25T11:09:02Z</dcterms:created>
  <dcterms:modified xsi:type="dcterms:W3CDTF">2024-09-12T08:21:58Z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