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18075" windowHeight="10740"/>
  </bookViews>
  <sheets>
    <sheet name="п 1-пп 5.1" sheetId="5" r:id="rId1"/>
    <sheet name="пп 5.2" sheetId="1" r:id="rId2"/>
    <sheet name="пп 5.3" sheetId="6" r:id="rId3"/>
    <sheet name="пп 5.4  " sheetId="11" r:id="rId4"/>
    <sheet name="пп 5.5" sheetId="10" r:id="rId5"/>
    <sheet name="пп 5.6-6" sheetId="3" r:id="rId6"/>
  </sheets>
  <definedNames>
    <definedName name="_xlnm.Print_Area" localSheetId="0">'п 1-пп 5.1'!$A$1:$S$32</definedName>
    <definedName name="_xlnm.Print_Area" localSheetId="1">'пп 5.2'!$A$1:$F$22</definedName>
    <definedName name="_xlnm.Print_Area" localSheetId="2">'пп 5.3'!$A$1:$P$40</definedName>
    <definedName name="_xlnm.Print_Area" localSheetId="3">'пп 5.4  '!$A$1:$P$47</definedName>
    <definedName name="_xlnm.Print_Area" localSheetId="4">'пп 5.5'!$A$1:$J$35</definedName>
    <definedName name="_xlnm.Print_Area" localSheetId="5">'пп 5.6-6'!$A$1:$C$25</definedName>
  </definedNames>
  <calcPr calcId="125725"/>
</workbook>
</file>

<file path=xl/calcChain.xml><?xml version="1.0" encoding="utf-8"?>
<calcChain xmlns="http://schemas.openxmlformats.org/spreadsheetml/2006/main">
  <c r="J26" i="6"/>
  <c r="O20" i="11" l="1"/>
  <c r="M20"/>
  <c r="J20"/>
  <c r="N19"/>
  <c r="M19"/>
  <c r="J19"/>
  <c r="N18"/>
  <c r="M18"/>
  <c r="J18"/>
  <c r="O29"/>
  <c r="M29"/>
  <c r="J29"/>
  <c r="N28"/>
  <c r="M28"/>
  <c r="J28"/>
  <c r="N27"/>
  <c r="M27"/>
  <c r="J27"/>
  <c r="O29" i="6"/>
  <c r="N29"/>
  <c r="M29"/>
  <c r="J29"/>
  <c r="O28"/>
  <c r="N28"/>
  <c r="M28"/>
  <c r="J28"/>
  <c r="O27"/>
  <c r="N27"/>
  <c r="M27"/>
  <c r="J27"/>
  <c r="O26"/>
  <c r="N26"/>
  <c r="M26"/>
  <c r="O18"/>
  <c r="N18"/>
  <c r="M18"/>
  <c r="J18"/>
  <c r="O17"/>
  <c r="N17"/>
  <c r="M17"/>
  <c r="J17"/>
  <c r="O16"/>
  <c r="N16"/>
  <c r="M16"/>
  <c r="J16"/>
  <c r="J11" i="11"/>
  <c r="O39"/>
  <c r="M39"/>
  <c r="J39"/>
  <c r="N38"/>
  <c r="M38"/>
  <c r="J38"/>
  <c r="N37"/>
  <c r="M37"/>
  <c r="J37"/>
  <c r="N36"/>
  <c r="M36"/>
  <c r="J36"/>
  <c r="G6" i="10"/>
  <c r="G5" s="1"/>
  <c r="F6"/>
  <c r="H7"/>
  <c r="H8"/>
  <c r="F5"/>
  <c r="H10"/>
  <c r="H24"/>
  <c r="H9"/>
  <c r="H34"/>
  <c r="O44" i="11"/>
  <c r="N43"/>
  <c r="N35"/>
  <c r="N34"/>
  <c r="N33"/>
  <c r="N26"/>
  <c r="N25"/>
  <c r="N24"/>
  <c r="N11"/>
  <c r="O14"/>
  <c r="M44"/>
  <c r="J44"/>
  <c r="M43"/>
  <c r="J43"/>
  <c r="M35"/>
  <c r="J35"/>
  <c r="M34"/>
  <c r="J34"/>
  <c r="M33"/>
  <c r="J33"/>
  <c r="M26"/>
  <c r="J26"/>
  <c r="M25"/>
  <c r="J25"/>
  <c r="M24"/>
  <c r="J24"/>
  <c r="M14"/>
  <c r="J14"/>
  <c r="M11"/>
  <c r="O34" i="6"/>
  <c r="N34"/>
  <c r="M34"/>
  <c r="J34"/>
  <c r="O33"/>
  <c r="N33"/>
  <c r="M33"/>
  <c r="J33"/>
  <c r="O25"/>
  <c r="N25"/>
  <c r="M25"/>
  <c r="J25"/>
  <c r="O24"/>
  <c r="N24"/>
  <c r="M24"/>
  <c r="J24"/>
  <c r="O23"/>
  <c r="N23"/>
  <c r="M23"/>
  <c r="J23"/>
  <c r="O19"/>
  <c r="N19"/>
  <c r="M19"/>
  <c r="J19"/>
  <c r="O15"/>
  <c r="N15"/>
  <c r="M15"/>
  <c r="J15"/>
  <c r="O14"/>
  <c r="N14"/>
  <c r="M14"/>
  <c r="J14"/>
  <c r="N9"/>
  <c r="O9"/>
  <c r="N10"/>
  <c r="O10"/>
  <c r="O8"/>
  <c r="N8"/>
  <c r="J9"/>
  <c r="M9"/>
  <c r="J10"/>
  <c r="M10"/>
  <c r="M8"/>
  <c r="J8"/>
  <c r="E17" i="1"/>
  <c r="F10"/>
  <c r="E5"/>
  <c r="R30" i="5"/>
  <c r="Q30"/>
  <c r="P30"/>
  <c r="M30"/>
  <c r="J30"/>
  <c r="H11" i="10"/>
  <c r="J26"/>
  <c r="H26"/>
  <c r="J25"/>
  <c r="H25"/>
  <c r="J24"/>
  <c r="J23"/>
  <c r="H23"/>
  <c r="J20"/>
  <c r="H20"/>
  <c r="J32"/>
  <c r="H32"/>
  <c r="J31"/>
  <c r="H31"/>
  <c r="J30"/>
  <c r="H30"/>
  <c r="J33"/>
  <c r="H33"/>
  <c r="H27"/>
  <c r="J27"/>
  <c r="H14"/>
  <c r="M26" i="5"/>
  <c r="R27"/>
  <c r="Q27"/>
  <c r="P27"/>
  <c r="M27"/>
  <c r="J27"/>
  <c r="R23"/>
  <c r="Q23"/>
  <c r="P23"/>
  <c r="M23"/>
  <c r="J23"/>
  <c r="F11" i="1"/>
  <c r="F12"/>
  <c r="F13"/>
  <c r="F14"/>
  <c r="F15"/>
  <c r="P28" i="11" l="1"/>
  <c r="P29"/>
  <c r="P27"/>
  <c r="P20"/>
  <c r="P18"/>
  <c r="P19"/>
  <c r="P18" i="6"/>
  <c r="P14"/>
  <c r="P17"/>
  <c r="P25"/>
  <c r="P9"/>
  <c r="P8"/>
  <c r="H5" i="10"/>
  <c r="H6"/>
  <c r="S23" i="5"/>
  <c r="P24" i="6"/>
  <c r="P15"/>
  <c r="P23"/>
  <c r="P26"/>
  <c r="P27"/>
  <c r="P28"/>
  <c r="P29"/>
  <c r="P10"/>
  <c r="P16"/>
  <c r="P33"/>
  <c r="P34"/>
  <c r="P19"/>
  <c r="P37" i="11"/>
  <c r="P38"/>
  <c r="P39"/>
  <c r="P36"/>
  <c r="P14"/>
  <c r="J7"/>
  <c r="P24"/>
  <c r="P26"/>
  <c r="P34"/>
  <c r="P43"/>
  <c r="P25"/>
  <c r="P33"/>
  <c r="P35"/>
  <c r="P44"/>
  <c r="P11"/>
  <c r="O7"/>
  <c r="N7"/>
  <c r="M7"/>
  <c r="S30" i="5"/>
  <c r="S27"/>
  <c r="P7" i="11" l="1"/>
</calcChain>
</file>

<file path=xl/sharedStrings.xml><?xml version="1.0" encoding="utf-8"?>
<sst xmlns="http://schemas.openxmlformats.org/spreadsheetml/2006/main" count="308" uniqueCount="180">
  <si>
    <t>Додаток</t>
  </si>
  <si>
    <t>ОЦІНКА ЕФЕКТИВНОСТІ БЮДЖЕТНОЇ ПРОГРАМИ</t>
  </si>
  <si>
    <t>4. Мета бюджетної програми:</t>
  </si>
  <si>
    <t>5. Оцінка ефективності бюджетної програми за критеріями:</t>
  </si>
  <si>
    <t>N з/п </t>
  </si>
  <si>
    <t>Показники </t>
  </si>
  <si>
    <t>План з урахуванням змін </t>
  </si>
  <si>
    <t>Виконано </t>
  </si>
  <si>
    <t>Відхилення </t>
  </si>
  <si>
    <t>1. </t>
  </si>
  <si>
    <t>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</si>
  <si>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</si>
  <si>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</si>
  <si>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</si>
  <si>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</si>
  <si>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</si>
  <si>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</si>
  <si>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</si>
  <si>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</si>
  <si>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</si>
  <si>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</si>
  <si>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</si>
  <si>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</si>
  <si>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</si>
  <si>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</si>
  <si>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</si>
  <si>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</si>
  <si>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</si>
  <si>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</si>
  <si>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</si>
  <si>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</si>
  <si>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</si>
  <si>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</si>
  <si>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</si>
  <si>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Код</t>
  </si>
  <si>
    <t>Показники</t>
  </si>
  <si>
    <t>Відхилення</t>
  </si>
  <si>
    <t>1.</t>
  </si>
  <si>
    <t>х</t>
  </si>
  <si>
    <t>2.</t>
  </si>
  <si>
    <t>5.6 "Наявність фінансових порушень за результатами контрольних заходів":</t>
  </si>
  <si>
    <t>5.7 "Стан фінансової дисципліни":</t>
  </si>
  <si>
    <t>6. Узагальнений висновок щодо:</t>
  </si>
  <si>
    <t xml:space="preserve">актуальності бюджетної програми </t>
  </si>
  <si>
    <t>ефективності бюджетної програми</t>
  </si>
  <si>
    <t>корисності бюджетної програми</t>
  </si>
  <si>
    <t xml:space="preserve">довгострокових наслідків бюджетної програми </t>
  </si>
  <si>
    <t>…</t>
  </si>
  <si>
    <t>№ з/п</t>
  </si>
  <si>
    <t>Одиниця виміру</t>
  </si>
  <si>
    <t>Джерело інформації</t>
  </si>
  <si>
    <t>затрат</t>
  </si>
  <si>
    <t>продукту</t>
  </si>
  <si>
    <t>ефективності</t>
  </si>
  <si>
    <t>якості</t>
  </si>
  <si>
    <t>загальний        фонд</t>
  </si>
  <si>
    <t>спеціальний          фонд</t>
  </si>
  <si>
    <t>разом</t>
  </si>
  <si>
    <t>загальний фонд</t>
  </si>
  <si>
    <t>спеціальний фонд</t>
  </si>
  <si>
    <t>загальний              фонд</t>
  </si>
  <si>
    <t>(КПКВК МБ)</t>
  </si>
  <si>
    <t>(найменування головного розпорядника)</t>
  </si>
  <si>
    <t>(найменування відповідального виконавця)</t>
  </si>
  <si>
    <t>3.</t>
  </si>
  <si>
    <t>(найменування бюджетної програми)</t>
  </si>
  <si>
    <t>Відхилення виконання (у відсотках)</t>
  </si>
  <si>
    <t>Виконано за попередній рік</t>
  </si>
  <si>
    <t xml:space="preserve">5.2 "Виконання  бюджетної програми за джерелами надходжень спеціального фонду": </t>
  </si>
  <si>
    <t>(грн) </t>
  </si>
  <si>
    <t>( грн) </t>
  </si>
  <si>
    <t xml:space="preserve">5.1 "Виконання  бюджетної програми за напрямами використання бюджетних коштів": </t>
  </si>
  <si>
    <t>1.1</t>
  </si>
  <si>
    <t>1.2</t>
  </si>
  <si>
    <t>1.3</t>
  </si>
  <si>
    <t>Видатки (надані кредити)</t>
  </si>
  <si>
    <t>в т.ч.</t>
  </si>
  <si>
    <t>1.4</t>
  </si>
  <si>
    <t>(КФКВК)</t>
  </si>
  <si>
    <t>Пояснення щодо причин розбіжностей між фактичними та плановими результативними показниками</t>
  </si>
  <si>
    <t>Пояснення щодо динаміки результативних показників за відповідними напрямами використання бюджетних коштів</t>
  </si>
  <si>
    <t>(грн)</t>
  </si>
  <si>
    <t>Загальний обсяг фінансування проєкту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</si>
  <si>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</si>
  <si>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</si>
  <si>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</si>
  <si>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</si>
  <si>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6=5-4</t>
  </si>
  <si>
    <t>8=3-7</t>
  </si>
  <si>
    <t>Всього за інвестиційними проєктами</t>
  </si>
  <si>
    <t>Інвестиційний проєкт (програма) 1</t>
  </si>
  <si>
    <t>Пояснення щодо причин відхилення касових видатків на виконання інвестиційного проєкту (програми) 1 від планового показника</t>
  </si>
  <si>
    <t>Напрям спрямування коштів (об'єкт) 1</t>
  </si>
  <si>
    <t>Напрям спрямування коштів (об'єкт) 2</t>
  </si>
  <si>
    <t>Напрям спрямування коштів (об'єкт) 3</t>
  </si>
  <si>
    <t>Інвестиційний проєкт (програма) 2</t>
  </si>
  <si>
    <t>Пояснення щодо причин відхилення касових видатків на виконання інвестиційного проєкту (програми) 2 від планового показника</t>
  </si>
  <si>
    <t>2.2</t>
  </si>
  <si>
    <t>(підпис)</t>
  </si>
  <si>
    <t>(ПІБ)</t>
  </si>
  <si>
    <t>Пояснення щодо збільшення (зменшення) обсягів проведених видатків (наданих кредитів)  порівняно із аналогічними показниками попереднього року</t>
  </si>
  <si>
    <t>5.4 "Виконання показників бюджетної програми порівняно із показниками попереднього року":</t>
  </si>
  <si>
    <t>Пояснення щодо причин відхилення фактичних надходжень від планового показника</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</si>
  <si>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</si>
  <si>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</si>
  <si>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Надходження  всього:</t>
  </si>
  <si>
    <t>2.1</t>
  </si>
  <si>
    <t>Видатки бюджету розвитку всього:</t>
  </si>
  <si>
    <t>Капітальні видатки з утримання бюджетних установ</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</si>
  <si>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</si>
  <si>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</si>
  <si>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</si>
  <si>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</si>
  <si>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1.1.1</t>
  </si>
  <si>
    <t>1.1.2</t>
  </si>
  <si>
    <t>Виконано</t>
  </si>
  <si>
    <t xml:space="preserve">Затверджено паспортом </t>
  </si>
  <si>
    <t>5.3 "Виконання результативних показників бюджетної програми за напрямами використання бюджетних коштів ":</t>
  </si>
  <si>
    <t xml:space="preserve">Виконано </t>
  </si>
  <si>
    <t>Оцінка відповідності фактичних результативних показників проведеним видаткам за напрямами використання бюджетних коштів, спрямованих на досягнення цих  показників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</si>
  <si>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</si>
  <si>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4.</t>
  </si>
  <si>
    <t xml:space="preserve">до Методичних рекомендацій щодо здійснення оцінки ефективності бюджетних програм  </t>
  </si>
  <si>
    <t>Затверджено паспортом бюджетної програми</t>
  </si>
  <si>
    <t>Виконано за звітний рік</t>
  </si>
  <si>
    <t>5.5 "Виконання інвестиційних (проєктів) програм":</t>
  </si>
  <si>
    <t>3700000</t>
  </si>
  <si>
    <t>Фінансове управління виконавчого комітету Обухівської міської ради</t>
  </si>
  <si>
    <t>3710000</t>
  </si>
  <si>
    <t>3710160</t>
  </si>
  <si>
    <t>0111</t>
  </si>
  <si>
    <t>Керівництво і управління у відповідній сфері у містах(місті Києві),селищах,селах,об'єднаних територіальних громадах</t>
  </si>
  <si>
    <t>Здійснення контролю за дотриманням законодавства щодо використання установами та організаціями бюджетних коштів,здійснення загальної організації та управління міським бюджетом Обухівської міської ради</t>
  </si>
  <si>
    <t>Здійсненням фінансовим управлінням ВК Обухівської міської ради повноважень у сфері фінансів</t>
  </si>
  <si>
    <t>Причиною відхилення,що виникло між затвердженим паспортом та касовими видатками є економія бюджетних коштів та зощадливе використання енергоносіїв та матеріалів в управлінні.</t>
  </si>
  <si>
    <t>Забезпечення придбання обладнання і предметів довгострокового користування</t>
  </si>
  <si>
    <t>Причиною відхилення,що виникло між затвердженим паспортом та касовими видатками є економія бюджетних коштів через проведений моніторинг цін,знайдено постачальника з пропозицією нижчої ціни.</t>
  </si>
  <si>
    <t>Причиною відхилення є те,що знайдено постачальника з пропозицією нижчої ціни.</t>
  </si>
  <si>
    <t>кількість штатних одиниць</t>
  </si>
  <si>
    <t>площа адміністративних приміщень</t>
  </si>
  <si>
    <t>обсяг видатків на придбання обладнання довгострокового користування</t>
  </si>
  <si>
    <t>кількість отриманих листів,звернень,заяв,скарг</t>
  </si>
  <si>
    <t>кількість підготовлених рішень сесії,наказів про внесення змін до помісячного розпису та річних призначень</t>
  </si>
  <si>
    <t>кількість підготовлених довідок про зміну помісячного розпису та річних призначень,розподілів та проведення фінансування та платіжних доручень</t>
  </si>
  <si>
    <t>кількість виданих довідок про підтвердження сплати ліцензії на алкогольні та тютюнові вироби</t>
  </si>
  <si>
    <t>кількість затверджених бюджетів</t>
  </si>
  <si>
    <t>кількість одиниць придбаного обладнання довгострокового користування</t>
  </si>
  <si>
    <t>кількість виконаних листів,звернень,заяв,скарг на одного працівника</t>
  </si>
  <si>
    <t>кількість підготовлених рішень сесії,наказів про внесення змін до помісячного розпису та річних призначень на одного працівника</t>
  </si>
  <si>
    <t>кількість підготовлених довідок про зміну помісячного розпису та річних призначень,розподілів та проведення фінансування та платіжних доручень на одного прцівника</t>
  </si>
  <si>
    <t>витрати на утримання однієї штатної одиниці</t>
  </si>
  <si>
    <t>кількість виданих довідок про підтвердження сплати ліцензії на алкогольні та тютюнові вироби на одного прцівника відділу доходів</t>
  </si>
  <si>
    <t>кількість вчасно затверджених бюджетів</t>
  </si>
  <si>
    <t>середні видатки на придбання одиниці обладнання</t>
  </si>
  <si>
    <t>відсоток вчасно виконаних листів,звернень,заяв,скарг у їхній загальній кількості</t>
  </si>
  <si>
    <t>відсоток забезпеченості обладнанням довгострокового користування до потреби</t>
  </si>
  <si>
    <t>1.1.</t>
  </si>
  <si>
    <t>1.2.</t>
  </si>
  <si>
    <t>По даних показниках розбіжностей немає.</t>
  </si>
  <si>
    <t>Фінансові порушення відсутні.</t>
  </si>
  <si>
    <t xml:space="preserve">Стан фінансової дисципліни знаходиться на високому рівні.Дотримується бюджетне законодавство,принципи економії                                                                                                                                                                                                                                                                                                                  </t>
  </si>
  <si>
    <t>Головний бухгалтер</t>
  </si>
  <si>
    <t>Михайлюк О.П.</t>
  </si>
  <si>
    <t>Причиною відхилення,що виникло між затвердженим паспортом та касовими видатками є економія бюджетних коштів  через проведений моніторинг цін,знайдено постачальника з пропозицією нижчої ціни.</t>
  </si>
  <si>
    <t>бюджетних коштів та здійснюється постійний контроль фінансів даного органу місцевого самоврядування.Дебіторська та кредиторська заборгованість відсутня.</t>
  </si>
  <si>
    <t>за  2020 РІК</t>
  </si>
  <si>
    <r>
      <rPr>
        <b/>
        <sz val="14"/>
        <rFont val="Times New Roman"/>
        <family val="1"/>
        <charset val="204"/>
      </rPr>
      <t>1.</t>
    </r>
    <r>
      <rPr>
        <sz val="14"/>
        <rFont val="Times New Roman"/>
        <family val="1"/>
        <charset val="204"/>
      </rPr>
      <t xml:space="preserve"> Показник кількості штатних одиниць.Фактично зайняті посади у 2020 році по фінансовому управлінні виконавчого комітету Обухівської міської ради склали 9,5 одиниць,що на 3 од. менше затверджених паспортом бюджетної програми "Керівництво і управління у сфері фінансів" КПКВК МБ 3710160 12,5 штатних одиниць.Дана розбіжність між затвердженим результативним показником затрат та фактичним його значенням виникла у зв'язку з наявністю 3 од.вакансій у звітному році.                                                                         </t>
    </r>
    <r>
      <rPr>
        <b/>
        <sz val="14"/>
        <rFont val="Times New Roman"/>
        <family val="1"/>
        <charset val="204"/>
      </rPr>
      <t>2.</t>
    </r>
    <r>
      <rPr>
        <sz val="14"/>
        <rFont val="Times New Roman"/>
        <family val="1"/>
        <charset val="204"/>
      </rPr>
      <t xml:space="preserve"> Показник площі адміністративних приміщень.Площа приміщення не змінювалась,тому відхилення по даному показнику немає.                                                                                                                                                                                                                                                                                                                                                                                      3.Показник обсяг видатків на придбання обладнання довгострокового користування. По даному показнику є економія бюджетних коштів через проведений моніторинг цін,знайдено постачальника з пропозицією нижчої ціни.</t>
    </r>
  </si>
  <si>
    <r>
      <rPr>
        <b/>
        <sz val="14"/>
        <rFont val="Times New Roman"/>
        <family val="1"/>
        <charset val="204"/>
      </rPr>
      <t>1.</t>
    </r>
    <r>
      <rPr>
        <sz val="14"/>
        <rFont val="Times New Roman"/>
        <family val="1"/>
        <charset val="204"/>
      </rPr>
      <t xml:space="preserve">Показник кількість отриманих листів,звернень,заяв,скарг.По даному показнику є відхилення в зв'язку з тим,що було одержано на 2 листів більше,ніж заплановано.                   </t>
    </r>
    <r>
      <rPr>
        <b/>
        <sz val="14"/>
        <rFont val="Times New Roman"/>
        <family val="1"/>
        <charset val="204"/>
      </rPr>
      <t xml:space="preserve">   2.</t>
    </r>
    <r>
      <rPr>
        <sz val="14"/>
        <rFont val="Times New Roman"/>
        <family val="1"/>
        <charset val="204"/>
      </rPr>
      <t xml:space="preserve">Показник кількість підготовлених рішень сесії,наказів про внесення змін до помісячного розпису та річних призначень. По даному показнику є відхилення в меншу сторону, в зв'язку з меншою кількістю підготовлених наказів про внесення змін до помісячного розпису та річних призначень.                                                                                                   </t>
    </r>
    <r>
      <rPr>
        <b/>
        <sz val="14"/>
        <rFont val="Times New Roman"/>
        <family val="1"/>
        <charset val="204"/>
      </rPr>
      <t xml:space="preserve"> 3.</t>
    </r>
    <r>
      <rPr>
        <sz val="14"/>
        <rFont val="Times New Roman"/>
        <family val="1"/>
        <charset val="204"/>
      </rPr>
      <t xml:space="preserve">Кількість підготовлених довідок про зміну помісячного розпису та річних призначень,розподілів на проведення фінансуваення та платіжних доручень.По даному показнику є відхилення по факту в меншиу сторону, в зв'язку з меншою кількістю підготовлених наказів про внесення змін до помісячного розпису та річних призначень внаслідок карантинних обмежень викликаканих гострою респіраторною хворобою COVID-19,спричиненою коронавірусом SARS-CoV-2.                                                                    </t>
    </r>
    <r>
      <rPr>
        <b/>
        <sz val="14"/>
        <rFont val="Times New Roman"/>
        <family val="1"/>
        <charset val="204"/>
      </rPr>
      <t>4</t>
    </r>
    <r>
      <rPr>
        <sz val="14"/>
        <rFont val="Times New Roman"/>
        <family val="1"/>
        <charset val="204"/>
      </rPr>
      <t xml:space="preserve">.Кількість виданих довідок про підтвердження сплати ліцензії на алкогольні та тютюнові вироби.По даному показнику є відхилення по факту в менший бік  внаслідок карантинних обмежень викликаканих гострою респіраторною хворобою COVID-19,спричиненою коронавірусом SARS-CoV-2.  </t>
    </r>
  </si>
  <si>
    <r>
      <rPr>
        <b/>
        <sz val="14"/>
        <rFont val="Times New Roman"/>
        <family val="1"/>
        <charset val="204"/>
      </rPr>
      <t>1.</t>
    </r>
    <r>
      <rPr>
        <sz val="14"/>
        <rFont val="Times New Roman"/>
        <family val="1"/>
        <charset val="204"/>
      </rPr>
      <t xml:space="preserve"> По показнику кількість  виконаних листів,звернень,заяв,скарг на одного працівника-фактично маємо перевиконання на 5 одиниць на одного працівника, в зв'язку з тим,що надійшло більше вхідної кореспонденції,ніж було заплановано.                                                                                                                                                                                                      </t>
    </r>
    <r>
      <rPr>
        <b/>
        <sz val="14"/>
        <rFont val="Times New Roman"/>
        <family val="1"/>
        <charset val="204"/>
      </rPr>
      <t>2.</t>
    </r>
    <r>
      <rPr>
        <sz val="14"/>
        <rFont val="Times New Roman"/>
        <family val="1"/>
        <charset val="204"/>
      </rPr>
      <t xml:space="preserve"> По показнику кількість підготовлених рішень сесії,наказів про внесення змін до помісячного розпису та річних призначень на одного працівника.Фактично маємо невелике зменшення показника на одного працівника на 2 од., в зв'язку із зменшенням звернень головних розпорядників про внесення змін до помісячного розпису.                   </t>
    </r>
    <r>
      <rPr>
        <b/>
        <sz val="14"/>
        <rFont val="Times New Roman"/>
        <family val="1"/>
        <charset val="204"/>
      </rPr>
      <t>3.</t>
    </r>
    <r>
      <rPr>
        <sz val="14"/>
        <rFont val="Times New Roman"/>
        <family val="1"/>
        <charset val="204"/>
      </rPr>
      <t xml:space="preserve">Показник кількість довідок про зміну до  помісячного та річного розпису ,розподілів та проведення фінансування та платіжних доручень на одного працівника перевиконано на 15 одиниць в зв'язку з наявними вакансіями.                                                                                                                                                                                                                                      </t>
    </r>
    <r>
      <rPr>
        <b/>
        <sz val="14"/>
        <rFont val="Times New Roman"/>
        <family val="1"/>
        <charset val="204"/>
      </rPr>
      <t>4</t>
    </r>
    <r>
      <rPr>
        <sz val="14"/>
        <rFont val="Times New Roman"/>
        <family val="1"/>
        <charset val="204"/>
      </rPr>
      <t xml:space="preserve">.Витрати на утримання однієї штатної одиниці по факту більші на 73022,00 грн. на одного працівника,ніж було заплановано, що пов'язано з наявністю умовно постійних витрат, а також наявністю вакансій.                                                                                                                                                                                                                                                                        </t>
    </r>
    <r>
      <rPr>
        <b/>
        <sz val="14"/>
        <rFont val="Times New Roman"/>
        <family val="1"/>
        <charset val="204"/>
      </rPr>
      <t>5.</t>
    </r>
    <r>
      <rPr>
        <sz val="14"/>
        <rFont val="Times New Roman"/>
        <family val="1"/>
        <charset val="204"/>
      </rPr>
      <t xml:space="preserve"> Кількість виданих довідок про підтвердження сплати ліцензії на одного працівника відділу доходів. На одного працівника на 17 одиниць зменшилась кількість виданих довідок про підтвердження сплати ліцензії на алкогольні та тютюнові вироби в зв'язку з із зменшенням звернень.                                                                                                                                                                                                                                                                            </t>
    </r>
    <r>
      <rPr>
        <b/>
        <sz val="14"/>
        <rFont val="Times New Roman"/>
        <family val="1"/>
        <charset val="204"/>
      </rPr>
      <t xml:space="preserve">  6.</t>
    </r>
    <r>
      <rPr>
        <sz val="14"/>
        <rFont val="Times New Roman"/>
        <family val="1"/>
        <charset val="204"/>
      </rPr>
      <t xml:space="preserve"> Показник середні витрати на придбання одиниці обладнання є різниця на 690,00 грн.,в зв'язку з економією бюджетних коштів через проведений моніторинг цін,знайдено постачальника з пропозицією нижчої ціни.</t>
    </r>
  </si>
  <si>
    <t>Видатки загального фонду зросли в зв'язку із ростом цін та тарифів на товари і послуги.</t>
  </si>
  <si>
    <t>Даний показник збільшився, бо в 2020 році була необідність для закупівлі 2 одиниць обладнання довгострокового користування.</t>
  </si>
  <si>
    <t>Видатки загального фонду зросли в зв'язку із  ростом цін та тарифів на товари та послуги.Видатки спеціального фонду зросли в зв'язку з необхідністю закупівлі  2 одиниць обладнання довгострокового користування..</t>
  </si>
  <si>
    <r>
      <rPr>
        <b/>
        <sz val="14"/>
        <rFont val="Times New Roman"/>
        <family val="1"/>
        <charset val="204"/>
      </rPr>
      <t>1.</t>
    </r>
    <r>
      <rPr>
        <sz val="14"/>
        <rFont val="Times New Roman"/>
        <family val="1"/>
        <charset val="204"/>
      </rPr>
      <t xml:space="preserve">Показник кількість отриманих  листів,звернень,заяв,скарг.Даний показник змінюється незалежно від діяльності установи,маємо незначне зменшення отримання листів.                   </t>
    </r>
    <r>
      <rPr>
        <b/>
        <sz val="14"/>
        <rFont val="Times New Roman"/>
        <family val="1"/>
        <charset val="204"/>
      </rPr>
      <t xml:space="preserve">   2.</t>
    </r>
    <r>
      <rPr>
        <sz val="14"/>
        <rFont val="Times New Roman"/>
        <family val="1"/>
        <charset val="204"/>
      </rPr>
      <t xml:space="preserve">Показник кількість підготовлених рішень сесії,наказів про внесення змін до помісячного розпису та річних призначень.По даному показнику є відхилення в меншу сторону, в зв'язку з меншою кількістю підготовлених наказів про внесення змін до помісячного розпису та річних призначень.                                                                                                   </t>
    </r>
    <r>
      <rPr>
        <b/>
        <sz val="14"/>
        <rFont val="Times New Roman"/>
        <family val="1"/>
        <charset val="204"/>
      </rPr>
      <t xml:space="preserve"> 3.</t>
    </r>
    <r>
      <rPr>
        <sz val="14"/>
        <rFont val="Times New Roman"/>
        <family val="1"/>
        <charset val="204"/>
      </rPr>
      <t xml:space="preserve">Кількість підготовлених довідок про зміну помісячного розпису та річних призначень,розподілів на проведення фінансування та платіжних доручень.По даному показнику є відхилення по факту в менший бік,що виникло в зв'язку  з меншою,ніж планувалось кількістю змін до помісячного розпису установи.                                                                          </t>
    </r>
    <r>
      <rPr>
        <b/>
        <sz val="14"/>
        <rFont val="Times New Roman"/>
        <family val="1"/>
        <charset val="204"/>
      </rPr>
      <t>4</t>
    </r>
    <r>
      <rPr>
        <sz val="14"/>
        <rFont val="Times New Roman"/>
        <family val="1"/>
        <charset val="204"/>
      </rPr>
      <t>.Кількість виданих довідок про підтвердження сплати ліцензії на алкогольні та тютюнові вироби.По даному показнику є відхилення в меншу сторону, в зв'язку з тим,що довідок видано менше,ніж планувалось, в зв'язку із зменшенням звернень.                                                                                                                                                                                                                                     5.Показник кількість одиниць придбаного обладнання.По даному показнику є розбіжності в зв'язку з тим,що придбано нові комп'ютера для ефективної роботи програм в 2020 році.</t>
    </r>
  </si>
  <si>
    <t>По показникам ефективеності у порівнянні з минулим роком бачим відхилення, в зв'язку з тим,що є в наявнсті показники,що змінюються незалежно від діяльності установи, а також карантинні  обмеження викликані  гострою респіраторною хворобою COVID-19,спричиненою коронавірусом SARS-CoV-2.</t>
  </si>
  <si>
    <t>Довгостроковими наслідками даної бюджетної програми є: якісне та ефективне управління коштами місцевого бюджету, оптимальне планування доходів і видатків бюджету громади,контроль зі виконанням бюджету громади,  та в результаті  забезпечення  розвитку виробничої та соціальної інфраструктури громади.</t>
  </si>
  <si>
    <t>Виділені бюджетні асигнування у 2020 році надали можливість в повній мірі забезпечити реалізацію функцій та завдань, покладених на фінансове управління виконавчого комітету Обухівської міської ради, а також на належному рівні вирішити питання фінансового забезпечення управління та поточного утримання установи, а таклж придбання предметів довгострокового користування.По результативних показниках є відхилення в зв'язку з карантинними обмеженнями викликаними гострою респіраторною хворобою COVID-19,спричиненою коронавірусом SARS-CoV-2.</t>
  </si>
  <si>
    <r>
      <rPr>
        <b/>
        <sz val="14"/>
        <rFont val="Times New Roman"/>
        <family val="1"/>
        <charset val="204"/>
      </rPr>
      <t>1.</t>
    </r>
    <r>
      <rPr>
        <sz val="14"/>
        <rFont val="Times New Roman"/>
        <family val="1"/>
        <charset val="204"/>
      </rPr>
      <t xml:space="preserve"> Показник кількості штатних одиниць.Фактично зайняті посади у 2020 році по фінансовому управлінні виконавчого комітету Обухівської міської ради склали 9,5 одиниць.Дана розбіжність виникла в зв'язку з наявністю вакансій.                                                                                                                                                                                  </t>
    </r>
    <r>
      <rPr>
        <b/>
        <sz val="14"/>
        <rFont val="Times New Roman"/>
        <family val="1"/>
        <charset val="204"/>
      </rPr>
      <t>2.</t>
    </r>
    <r>
      <rPr>
        <sz val="14"/>
        <rFont val="Times New Roman"/>
        <family val="1"/>
        <charset val="204"/>
      </rPr>
      <t xml:space="preserve"> Показник площі адміністративних приміщень.Площа приміщення не змінювалась,тому відхилення по даному показнику немає.                                                                                                                                                                                                                                                                                                            </t>
    </r>
    <r>
      <rPr>
        <b/>
        <sz val="14"/>
        <rFont val="Times New Roman"/>
        <family val="1"/>
        <charset val="204"/>
      </rPr>
      <t>3.</t>
    </r>
    <r>
      <rPr>
        <sz val="14"/>
        <rFont val="Times New Roman"/>
        <family val="1"/>
        <charset val="204"/>
      </rPr>
      <t>Показник обсяг видатків на придбання обладнання довгострокового користування.Даний показник збільшився,бо з'явилась необхідність в закупівлі комп'ютерного обладнання в 2020 році.</t>
    </r>
  </si>
  <si>
    <t xml:space="preserve">   Актуальність програми: фінансування бюджетної програми  дозволяє виконувати  функції фінансового управління та проводити  здійснення загальної організації та управління виконанням бюджету громади, координацію діяльності учасників бюджетного процесу з питань виконання бюджету, виконання інших функцій, пов'язаних з управлінням коштами міського бюджету, забезпечення ефективного та раціонального використання коштів бюджету громади.</t>
  </si>
  <si>
    <t xml:space="preserve">Дана програма є ефективною, адже дозволяє аналізувати різні типи показників, що дозволяє врахувати різні аспекти кожного завдання. Заплановано доходи і видатки бюджету громади  на підставі прогнозних розрахунків, показників проекту плану економічного і соціального розвитку, бюджетних запитів головних розпорядників коштів, положень Бюджетного Кодексу України, цільових програм, затверджених міською радою та інших матеріалів. Складено проєкт бюджету громади на 2021 рік,  подано його на розгляд сесії міської  ради. Відповідно до рішення  міської ради від 24.12.2020 №87-3-VII " Про  бюджет Обухівської міської територіальної громади  на 2021 рік", затверджено доходи та видатки та інші показники , що відносяться до рішення про бюджет відповідно до діючих нормативно-правових актів. Уточнено обсяги доходів та видатків бюджету громади на протязі 2020 року на основі пропозицій головних розпорядників  бюджетних коштів, підготовлено відповідні проєкти рішень, які в подальшому затверджено на  сесіях міської ради. Прийнято, перевірено та погоджено паспорти бюджетних програм на 2021 рік та паспорти в новій редакції,  звіти, проведено фінансування головних розпорядників коштів, вчасно надано бухгалтерську, фінансову, бюджетну, статистичну та іншу звітність. При цьому  зекономлено бюджетні кошти у сумі 47,1 тис грн в порівнянні із запланованими. </t>
  </si>
  <si>
    <t>Виконання даної бюджетної програми забезпечує: планування доходів і видатків бюджету громади на підставі прогнозних розрахунків, показників проєкту плану економічного і соціального розвитку, бюджетних запитів головних розпорядників коштів, положень Бюджетного  кодексу України ; проведення фінансовим управлінням  контролю за дотриманням бюджетного законодавства на кожній стадії бюджетного процесу щодо бюджету громади, за зверненнями головних розпорядників коштів - вчасне внесення змін до рішення про бюджет на звітний рік та змін до розпису доходів , видатків та фінансування, своєчасне та оперативне фінансування видатків згідно заявок головних розпорядників коштів  в межах бюджетних асигнувань та відповідно до затверджених бюджетних програм; організацію роботи про проведенню внутрішнього контролю і аудиту використання коштів бюджету громади; організацію роботи щодо  аналізу надходжень до бюджету громади та щодо  встановлення місцевих  податків і зборів, оптимальних розмірів їх ставок ; організацію кадрової роботи та бухгалтерського обліку  в фінансовому управлінні.</t>
  </si>
</sst>
</file>

<file path=xl/styles.xml><?xml version="1.0" encoding="utf-8"?>
<styleSheet xmlns="http://schemas.openxmlformats.org/spreadsheetml/2006/main">
  <numFmts count="1">
    <numFmt numFmtId="164" formatCode="#,##0.0"/>
  </numFmts>
  <fonts count="27">
    <font>
      <sz val="10"/>
      <color theme="1"/>
      <name val="Calibri"/>
      <family val="2"/>
      <charset val="204"/>
      <scheme val="minor"/>
    </font>
    <font>
      <sz val="10"/>
      <color theme="1"/>
      <name val="Times New Roman"/>
      <family val="1"/>
      <charset val="204"/>
    </font>
    <font>
      <sz val="14"/>
      <name val="Times New Roman"/>
      <family val="1"/>
      <charset val="204"/>
    </font>
    <font>
      <i/>
      <sz val="14"/>
      <name val="Times New Roman"/>
      <family val="1"/>
      <charset val="204"/>
    </font>
    <font>
      <sz val="14"/>
      <name val="Arial Cyr"/>
      <charset val="204"/>
    </font>
    <font>
      <sz val="14"/>
      <color theme="1"/>
      <name val="Calibri"/>
      <family val="2"/>
      <charset val="204"/>
      <scheme val="minor"/>
    </font>
    <font>
      <sz val="14"/>
      <color theme="1"/>
      <name val="Times New Roman"/>
      <family val="1"/>
      <charset val="204"/>
    </font>
    <font>
      <b/>
      <sz val="14"/>
      <color theme="1"/>
      <name val="Times New Roman"/>
      <family val="1"/>
      <charset val="204"/>
    </font>
    <font>
      <sz val="10"/>
      <name val="Arial Cyr"/>
      <charset val="204"/>
    </font>
    <font>
      <u/>
      <sz val="10"/>
      <color indexed="12"/>
      <name val="Arial"/>
      <family val="2"/>
      <charset val="204"/>
    </font>
    <font>
      <sz val="11"/>
      <name val="Times New Roman"/>
      <family val="1"/>
      <charset val="204"/>
    </font>
    <font>
      <sz val="12"/>
      <name val="Times New Roman"/>
      <family val="1"/>
      <charset val="204"/>
    </font>
    <font>
      <u/>
      <sz val="14"/>
      <color indexed="12"/>
      <name val="Times New Roman"/>
      <family val="1"/>
      <charset val="204"/>
    </font>
    <font>
      <b/>
      <sz val="18"/>
      <name val="Times New Roman"/>
      <family val="1"/>
      <charset val="204"/>
    </font>
    <font>
      <sz val="18"/>
      <color theme="1"/>
      <name val="Calibri"/>
      <family val="2"/>
      <charset val="204"/>
      <scheme val="minor"/>
    </font>
    <font>
      <b/>
      <sz val="10"/>
      <color theme="1"/>
      <name val="Calibri"/>
      <family val="2"/>
      <charset val="204"/>
      <scheme val="minor"/>
    </font>
    <font>
      <b/>
      <sz val="12"/>
      <name val="Times New Roman"/>
      <family val="1"/>
      <charset val="204"/>
    </font>
    <font>
      <b/>
      <sz val="14"/>
      <color theme="1"/>
      <name val="Calibri"/>
      <family val="2"/>
      <charset val="204"/>
      <scheme val="minor"/>
    </font>
    <font>
      <b/>
      <sz val="14"/>
      <name val="Times New Roman"/>
      <family val="1"/>
      <charset val="204"/>
    </font>
    <font>
      <sz val="12"/>
      <color theme="1"/>
      <name val="Times New Roman"/>
      <family val="1"/>
      <charset val="204"/>
    </font>
    <font>
      <sz val="12"/>
      <color theme="1"/>
      <name val="Calibri"/>
      <family val="2"/>
      <charset val="204"/>
      <scheme val="minor"/>
    </font>
    <font>
      <b/>
      <u/>
      <sz val="14"/>
      <name val="Times New Roman"/>
      <family val="1"/>
      <charset val="204"/>
    </font>
    <font>
      <u/>
      <sz val="14"/>
      <color theme="1"/>
      <name val="Times New Roman"/>
      <family val="1"/>
      <charset val="204"/>
    </font>
    <font>
      <u/>
      <sz val="10"/>
      <color theme="1"/>
      <name val="Calibri"/>
      <family val="2"/>
      <charset val="204"/>
      <scheme val="minor"/>
    </font>
    <font>
      <u/>
      <sz val="14"/>
      <color theme="1"/>
      <name val="Calibri"/>
      <family val="2"/>
      <charset val="204"/>
      <scheme val="minor"/>
    </font>
    <font>
      <u/>
      <sz val="20"/>
      <color theme="1"/>
      <name val="Times New Roman"/>
      <family val="1"/>
      <charset val="204"/>
    </font>
    <font>
      <u/>
      <sz val="2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0" fontId="8" fillId="0" borderId="0"/>
    <xf numFmtId="0" fontId="9" fillId="0" borderId="0" applyNumberFormat="0" applyFill="0" applyBorder="0" applyAlignment="0" applyProtection="0">
      <alignment vertical="top"/>
      <protection locked="0"/>
    </xf>
  </cellStyleXfs>
  <cellXfs count="278">
    <xf numFmtId="0" fontId="0" fillId="0" borderId="0" xfId="0"/>
    <xf numFmtId="0" fontId="2" fillId="2" borderId="0" xfId="0" applyFont="1" applyFill="1"/>
    <xf numFmtId="0" fontId="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0" xfId="0" applyFont="1" applyFill="1"/>
    <xf numFmtId="0" fontId="2" fillId="2" borderId="2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0" borderId="0" xfId="0" applyFont="1" applyAlignment="1">
      <alignment vertical="top" wrapText="1"/>
    </xf>
    <xf numFmtId="0" fontId="5" fillId="0" borderId="0" xfId="0" applyFont="1"/>
    <xf numFmtId="0" fontId="6" fillId="0" borderId="0" xfId="0" applyFont="1" applyAlignment="1">
      <alignment horizontal="right" vertical="top" wrapText="1"/>
    </xf>
    <xf numFmtId="0" fontId="6" fillId="0" borderId="0" xfId="0" applyFont="1" applyAlignment="1">
      <alignment horizontal="center"/>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right"/>
    </xf>
    <xf numFmtId="0" fontId="2" fillId="2" borderId="0" xfId="1" applyFont="1" applyFill="1" applyAlignment="1">
      <alignment horizontal="right"/>
    </xf>
    <xf numFmtId="0" fontId="2" fillId="2" borderId="0" xfId="1" applyFont="1" applyFill="1" applyBorder="1" applyAlignment="1"/>
    <xf numFmtId="0" fontId="2" fillId="2" borderId="0" xfId="1" applyFont="1" applyFill="1"/>
    <xf numFmtId="0" fontId="2" fillId="2" borderId="0" xfId="1" applyFont="1" applyFill="1" applyAlignment="1"/>
    <xf numFmtId="0" fontId="2" fillId="2" borderId="0" xfId="1" applyFont="1" applyFill="1" applyAlignment="1">
      <alignment horizontal="left"/>
    </xf>
    <xf numFmtId="0" fontId="2" fillId="2" borderId="0" xfId="1" applyFont="1" applyFill="1" applyAlignment="1">
      <alignment horizontal="center"/>
    </xf>
    <xf numFmtId="0" fontId="6" fillId="2" borderId="0" xfId="0" applyFont="1" applyFill="1" applyAlignment="1">
      <alignment wrapText="1"/>
    </xf>
    <xf numFmtId="0" fontId="6" fillId="0" borderId="0" xfId="0" applyFont="1" applyAlignment="1">
      <alignment vertical="top" wrapText="1"/>
    </xf>
    <xf numFmtId="0" fontId="5" fillId="0" borderId="0" xfId="0" applyFont="1" applyAlignment="1">
      <alignment horizontal="center"/>
    </xf>
    <xf numFmtId="16" fontId="2" fillId="2" borderId="6" xfId="0" applyNumberFormat="1" applyFont="1" applyFill="1" applyBorder="1" applyAlignment="1">
      <alignment horizontal="center" vertical="center" wrapText="1"/>
    </xf>
    <xf numFmtId="0" fontId="2" fillId="2" borderId="0" xfId="0" applyFont="1" applyFill="1" applyAlignment="1">
      <alignment horizontal="right"/>
    </xf>
    <xf numFmtId="0" fontId="11" fillId="2" borderId="17" xfId="0" applyFont="1" applyFill="1" applyBorder="1" applyAlignment="1">
      <alignment horizontal="center" vertical="center"/>
    </xf>
    <xf numFmtId="0" fontId="11" fillId="2" borderId="6" xfId="0" applyFont="1" applyFill="1" applyBorder="1" applyAlignment="1">
      <alignment horizontal="center" vertical="center"/>
    </xf>
    <xf numFmtId="0" fontId="5" fillId="0" borderId="0" xfId="0" applyFont="1" applyAlignment="1">
      <alignment wrapText="1"/>
    </xf>
    <xf numFmtId="0" fontId="6" fillId="0" borderId="0" xfId="0" applyFont="1" applyAlignment="1">
      <alignment vertical="top" wrapText="1"/>
    </xf>
    <xf numFmtId="0" fontId="2" fillId="2" borderId="0" xfId="1" applyFont="1" applyFill="1" applyBorder="1" applyAlignment="1">
      <alignment horizontal="center"/>
    </xf>
    <xf numFmtId="0" fontId="10" fillId="2" borderId="1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0" xfId="0" applyFont="1" applyFill="1" applyAlignment="1">
      <alignment horizontal="justify" vertical="top" wrapText="1"/>
    </xf>
    <xf numFmtId="0" fontId="6" fillId="0" borderId="0" xfId="0" applyFont="1" applyAlignment="1">
      <alignment vertical="top" wrapText="1"/>
    </xf>
    <xf numFmtId="0" fontId="2" fillId="2" borderId="24" xfId="1" applyFont="1" applyFill="1" applyBorder="1" applyAlignment="1"/>
    <xf numFmtId="0" fontId="2" fillId="2" borderId="24" xfId="0" applyFont="1" applyFill="1" applyBorder="1" applyAlignment="1"/>
    <xf numFmtId="0" fontId="6" fillId="0" borderId="24" xfId="0" applyFont="1" applyBorder="1" applyAlignment="1">
      <alignment horizontal="right" wrapText="1"/>
    </xf>
    <xf numFmtId="0" fontId="5" fillId="0" borderId="24" xfId="0" applyFont="1" applyBorder="1" applyAlignment="1">
      <alignment wrapText="1"/>
    </xf>
    <xf numFmtId="0" fontId="2" fillId="2" borderId="6"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7" fillId="0" borderId="0" xfId="0" applyFont="1" applyAlignment="1">
      <alignment horizontal="justify" vertical="top" wrapText="1"/>
    </xf>
    <xf numFmtId="0" fontId="2" fillId="2" borderId="0" xfId="0" applyFont="1" applyFill="1" applyAlignment="1">
      <alignment horizontal="center"/>
    </xf>
    <xf numFmtId="2" fontId="11" fillId="2" borderId="6" xfId="0" applyNumberFormat="1" applyFont="1" applyFill="1" applyBorder="1" applyAlignment="1">
      <alignment horizontal="center" vertical="center"/>
    </xf>
    <xf numFmtId="2" fontId="6" fillId="0" borderId="1" xfId="0" applyNumberFormat="1" applyFont="1" applyBorder="1" applyAlignment="1">
      <alignment horizontal="center" vertical="top" wrapText="1"/>
    </xf>
    <xf numFmtId="2" fontId="6" fillId="0" borderId="2" xfId="0" applyNumberFormat="1" applyFont="1" applyBorder="1" applyAlignment="1">
      <alignment horizontal="center" vertical="top" wrapText="1"/>
    </xf>
    <xf numFmtId="2" fontId="6" fillId="0" borderId="3" xfId="0" applyNumberFormat="1" applyFont="1" applyBorder="1" applyAlignment="1">
      <alignment horizontal="center" vertical="top" wrapText="1"/>
    </xf>
    <xf numFmtId="2" fontId="6" fillId="0" borderId="6"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2" fontId="2" fillId="2" borderId="6" xfId="0" applyNumberFormat="1" applyFont="1" applyFill="1" applyBorder="1" applyAlignment="1">
      <alignment horizontal="center" vertical="center" wrapText="1"/>
    </xf>
    <xf numFmtId="14" fontId="12" fillId="2" borderId="0" xfId="2" applyNumberFormat="1" applyFont="1" applyFill="1" applyAlignment="1" applyProtection="1"/>
    <xf numFmtId="0" fontId="6" fillId="0" borderId="0" xfId="0" applyFont="1"/>
    <xf numFmtId="0" fontId="14" fillId="0" borderId="0" xfId="0" applyFont="1"/>
    <xf numFmtId="0" fontId="5" fillId="0" borderId="0" xfId="0" applyFont="1" applyAlignment="1">
      <alignment horizontal="center" wrapText="1"/>
    </xf>
    <xf numFmtId="0" fontId="1" fillId="0" borderId="0" xfId="0" applyFont="1" applyAlignment="1">
      <alignment horizontal="center" wrapText="1"/>
    </xf>
    <xf numFmtId="0" fontId="2" fillId="2" borderId="6" xfId="0" applyFont="1" applyFill="1" applyBorder="1" applyAlignment="1">
      <alignment horizontal="center" vertical="center" wrapText="1"/>
    </xf>
    <xf numFmtId="0" fontId="17" fillId="0" borderId="0" xfId="0" applyFont="1"/>
    <xf numFmtId="0" fontId="16" fillId="2" borderId="17" xfId="0" applyFont="1" applyFill="1" applyBorder="1" applyAlignment="1">
      <alignment horizontal="center" vertical="center"/>
    </xf>
    <xf numFmtId="2" fontId="16" fillId="2" borderId="6" xfId="0" applyNumberFormat="1" applyFont="1" applyFill="1" applyBorder="1" applyAlignment="1">
      <alignment horizontal="center" vertical="center"/>
    </xf>
    <xf numFmtId="0" fontId="16" fillId="2" borderId="6" xfId="0" applyFont="1" applyFill="1" applyBorder="1" applyAlignment="1">
      <alignment horizontal="center" vertical="center"/>
    </xf>
    <xf numFmtId="49" fontId="18" fillId="2" borderId="6" xfId="0" applyNumberFormat="1" applyFont="1" applyFill="1" applyBorder="1" applyAlignment="1">
      <alignment horizontal="center" vertical="center" wrapText="1"/>
    </xf>
    <xf numFmtId="0" fontId="16" fillId="2" borderId="17" xfId="0" applyFont="1" applyFill="1" applyBorder="1" applyAlignment="1">
      <alignment horizontal="center"/>
    </xf>
    <xf numFmtId="0" fontId="17" fillId="2" borderId="0" xfId="0" applyFont="1" applyFill="1"/>
    <xf numFmtId="0" fontId="5" fillId="2" borderId="0" xfId="0" applyFont="1" applyFill="1"/>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2" fontId="2" fillId="2" borderId="10" xfId="0" applyNumberFormat="1" applyFont="1" applyFill="1" applyBorder="1" applyAlignment="1">
      <alignment horizontal="center" vertical="center" wrapText="1"/>
    </xf>
    <xf numFmtId="16" fontId="2" fillId="2" borderId="10" xfId="0" applyNumberFormat="1" applyFont="1" applyFill="1" applyBorder="1" applyAlignment="1">
      <alignment horizontal="center" vertical="center" wrapText="1"/>
    </xf>
    <xf numFmtId="16" fontId="2"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distributed" wrapText="1"/>
    </xf>
    <xf numFmtId="49" fontId="2" fillId="2" borderId="9"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distributed" wrapText="1"/>
    </xf>
    <xf numFmtId="4" fontId="2" fillId="2" borderId="9" xfId="0" applyNumberFormat="1" applyFont="1" applyFill="1" applyBorder="1" applyAlignment="1">
      <alignment horizontal="center" vertical="distributed" wrapText="1"/>
    </xf>
    <xf numFmtId="49" fontId="18" fillId="2" borderId="10" xfId="0" applyNumberFormat="1" applyFont="1" applyFill="1" applyBorder="1" applyAlignment="1">
      <alignment horizontal="center" vertical="center" wrapText="1"/>
    </xf>
    <xf numFmtId="2" fontId="11"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6" fillId="2" borderId="27" xfId="0" applyFont="1" applyFill="1" applyBorder="1" applyAlignment="1">
      <alignment horizontal="center" vertical="center"/>
    </xf>
    <xf numFmtId="2" fontId="16" fillId="2" borderId="25" xfId="0" applyNumberFormat="1" applyFont="1" applyFill="1" applyBorder="1" applyAlignment="1">
      <alignment horizontal="center" vertical="center"/>
    </xf>
    <xf numFmtId="0" fontId="16" fillId="2" borderId="25" xfId="0" applyFont="1" applyFill="1" applyBorder="1" applyAlignment="1">
      <alignment horizontal="center" vertical="center"/>
    </xf>
    <xf numFmtId="49" fontId="18" fillId="2" borderId="9" xfId="0" applyNumberFormat="1" applyFont="1" applyFill="1" applyBorder="1" applyAlignment="1">
      <alignment horizontal="center" vertical="center" wrapText="1"/>
    </xf>
    <xf numFmtId="0" fontId="16" fillId="2" borderId="24" xfId="0" applyFont="1" applyFill="1" applyBorder="1" applyAlignment="1">
      <alignment horizontal="center" vertical="top" wrapText="1"/>
    </xf>
    <xf numFmtId="0" fontId="15" fillId="0" borderId="8" xfId="0" applyFont="1" applyBorder="1" applyAlignment="1">
      <alignment horizontal="center"/>
    </xf>
    <xf numFmtId="2" fontId="16" fillId="2" borderId="10" xfId="0" applyNumberFormat="1" applyFont="1" applyFill="1" applyBorder="1" applyAlignment="1">
      <alignment horizontal="center" vertical="center"/>
    </xf>
    <xf numFmtId="0" fontId="16" fillId="2" borderId="10" xfId="0" applyFont="1" applyFill="1" applyBorder="1" applyAlignment="1">
      <alignment horizontal="center" vertical="center"/>
    </xf>
    <xf numFmtId="2" fontId="11"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49" fontId="2" fillId="2" borderId="24" xfId="1" applyNumberFormat="1" applyFont="1" applyFill="1" applyBorder="1" applyAlignment="1">
      <alignment horizontal="center"/>
    </xf>
    <xf numFmtId="0" fontId="2" fillId="2" borderId="6"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4" fillId="0" borderId="0" xfId="0" applyFont="1" applyAlignment="1">
      <alignment horizontal="center" wrapText="1"/>
    </xf>
    <xf numFmtId="0" fontId="7" fillId="0" borderId="0" xfId="0" applyFont="1" applyAlignment="1">
      <alignment horizontal="justify" wrapText="1"/>
    </xf>
    <xf numFmtId="0" fontId="2" fillId="2" borderId="24" xfId="1" applyFont="1" applyFill="1" applyBorder="1" applyAlignment="1"/>
    <xf numFmtId="0" fontId="0" fillId="0" borderId="24" xfId="0" applyBorder="1" applyAlignment="1"/>
    <xf numFmtId="0" fontId="2" fillId="2"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2" borderId="20" xfId="0" applyFont="1" applyFill="1" applyBorder="1" applyAlignment="1">
      <alignment horizontal="left" wrapText="1"/>
    </xf>
    <xf numFmtId="0" fontId="6" fillId="0" borderId="21" xfId="0" applyFont="1" applyBorder="1" applyAlignment="1">
      <alignment wrapText="1"/>
    </xf>
    <xf numFmtId="0" fontId="6" fillId="0" borderId="22" xfId="0" applyFont="1" applyBorder="1" applyAlignment="1">
      <alignment wrapText="1"/>
    </xf>
    <xf numFmtId="0" fontId="6" fillId="0" borderId="0" xfId="0" applyFont="1" applyAlignment="1">
      <alignment vertical="top" wrapText="1"/>
    </xf>
    <xf numFmtId="0" fontId="5" fillId="0" borderId="0" xfId="0" applyFont="1" applyAlignment="1">
      <alignment wrapText="1"/>
    </xf>
    <xf numFmtId="0" fontId="2" fillId="2" borderId="0" xfId="1" applyFont="1" applyFill="1" applyBorder="1" applyAlignment="1">
      <alignment horizontal="center"/>
    </xf>
    <xf numFmtId="0" fontId="6" fillId="2" borderId="0" xfId="0" applyFont="1" applyFill="1" applyAlignment="1">
      <alignment horizontal="justify" vertical="top" wrapText="1"/>
    </xf>
    <xf numFmtId="0" fontId="6" fillId="2" borderId="0" xfId="0" applyFont="1" applyFill="1" applyAlignment="1">
      <alignment wrapText="1"/>
    </xf>
    <xf numFmtId="0" fontId="6" fillId="0" borderId="0" xfId="0" applyFont="1" applyAlignment="1">
      <alignment horizontal="justify" vertical="top" wrapText="1"/>
    </xf>
    <xf numFmtId="0" fontId="6" fillId="0" borderId="0" xfId="0" applyFont="1" applyAlignment="1">
      <alignment wrapText="1"/>
    </xf>
    <xf numFmtId="0" fontId="13" fillId="0" borderId="0" xfId="0" applyFont="1" applyAlignment="1">
      <alignment horizontal="center" wrapText="1"/>
    </xf>
    <xf numFmtId="49" fontId="2" fillId="2" borderId="24" xfId="1" applyNumberFormat="1" applyFont="1" applyFill="1" applyBorder="1" applyAlignment="1">
      <alignment horizontal="center"/>
    </xf>
    <xf numFmtId="0" fontId="2" fillId="2" borderId="21" xfId="1" applyFont="1" applyFill="1" applyBorder="1" applyAlignment="1">
      <alignment horizontal="center"/>
    </xf>
    <xf numFmtId="0" fontId="19" fillId="0" borderId="0" xfId="0" applyFont="1" applyAlignment="1">
      <alignment vertical="top" wrapText="1"/>
    </xf>
    <xf numFmtId="0" fontId="20" fillId="0" borderId="0" xfId="0" applyFont="1" applyAlignment="1">
      <alignment wrapText="1"/>
    </xf>
    <xf numFmtId="0" fontId="6" fillId="0" borderId="24" xfId="0" applyFont="1" applyBorder="1" applyAlignment="1">
      <alignment horizontal="right" wrapText="1"/>
    </xf>
    <xf numFmtId="0" fontId="6" fillId="0" borderId="24" xfId="0" applyFont="1" applyBorder="1" applyAlignment="1">
      <alignment wrapText="1"/>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2" fillId="2" borderId="24" xfId="1" applyNumberFormat="1" applyFont="1" applyFill="1" applyBorder="1" applyAlignment="1">
      <alignment horizontal="left" wrapText="1"/>
    </xf>
    <xf numFmtId="0" fontId="6" fillId="0" borderId="24" xfId="0" applyFont="1" applyBorder="1" applyAlignment="1">
      <alignment horizontal="justify"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23" xfId="0" applyFont="1" applyFill="1" applyBorder="1" applyAlignment="1">
      <alignment horizontal="left" wrapText="1"/>
    </xf>
    <xf numFmtId="0" fontId="6" fillId="0" borderId="8" xfId="0" applyFont="1" applyBorder="1" applyAlignment="1">
      <alignment wrapText="1"/>
    </xf>
    <xf numFmtId="0" fontId="2" fillId="2" borderId="20"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2" fillId="2" borderId="8" xfId="0" applyFont="1" applyFill="1" applyBorder="1" applyAlignment="1">
      <alignment horizontal="center" wrapText="1"/>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6" fillId="0" borderId="24" xfId="0" applyFont="1" applyBorder="1" applyAlignment="1">
      <alignment horizontal="center" wrapText="1"/>
    </xf>
    <xf numFmtId="0" fontId="6" fillId="0" borderId="8" xfId="0" applyFont="1" applyBorder="1" applyAlignment="1">
      <alignment horizontal="center" wrapText="1"/>
    </xf>
    <xf numFmtId="0" fontId="2" fillId="2" borderId="24" xfId="0" applyFont="1" applyFill="1" applyBorder="1" applyAlignment="1">
      <alignment horizontal="left" wrapText="1"/>
    </xf>
    <xf numFmtId="0" fontId="2" fillId="2" borderId="8" xfId="0" applyFont="1" applyFill="1" applyBorder="1" applyAlignment="1">
      <alignment horizontal="left"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horizontal="center" vertical="top" wrapText="1"/>
    </xf>
    <xf numFmtId="0" fontId="6" fillId="0" borderId="6" xfId="0" applyFont="1" applyBorder="1" applyAlignment="1">
      <alignment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5" xfId="0" applyFont="1" applyBorder="1" applyAlignment="1">
      <alignment vertical="top" wrapText="1"/>
    </xf>
    <xf numFmtId="0" fontId="6" fillId="0" borderId="7" xfId="0" applyFont="1" applyBorder="1" applyAlignment="1">
      <alignment vertical="top" wrapText="1"/>
    </xf>
    <xf numFmtId="0" fontId="6" fillId="0" borderId="16" xfId="0" applyFont="1" applyBorder="1" applyAlignment="1">
      <alignment vertical="top" wrapText="1"/>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18" fillId="2" borderId="17"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0" fillId="0" borderId="0" xfId="0" applyAlignment="1">
      <alignment wrapText="1"/>
    </xf>
    <xf numFmtId="0" fontId="2" fillId="2" borderId="1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1" fillId="2" borderId="19"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3" borderId="8"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0" borderId="21" xfId="0" applyBorder="1" applyAlignment="1">
      <alignment horizontal="left" vertical="center" wrapText="1"/>
    </xf>
    <xf numFmtId="0" fontId="2" fillId="2" borderId="17" xfId="0" applyFont="1" applyFill="1" applyBorder="1" applyAlignment="1">
      <alignment horizontal="left" vertical="center" wrapText="1"/>
    </xf>
    <xf numFmtId="0" fontId="0" fillId="0" borderId="19" xfId="0" applyBorder="1" applyAlignment="1">
      <alignment horizontal="left" vertical="center" wrapText="1"/>
    </xf>
    <xf numFmtId="16" fontId="2" fillId="2" borderId="23" xfId="0" applyNumberFormat="1" applyFont="1" applyFill="1" applyBorder="1" applyAlignment="1">
      <alignment horizontal="center" vertical="center" wrapText="1"/>
    </xf>
    <xf numFmtId="16" fontId="2" fillId="2" borderId="24" xfId="0" applyNumberFormat="1" applyFont="1" applyFill="1" applyBorder="1" applyAlignment="1">
      <alignment horizontal="center" vertical="center" wrapText="1"/>
    </xf>
    <xf numFmtId="16" fontId="2" fillId="2" borderId="8" xfId="0" applyNumberFormat="1" applyFont="1" applyFill="1" applyBorder="1" applyAlignment="1">
      <alignment horizontal="center" vertical="center" wrapText="1"/>
    </xf>
    <xf numFmtId="16" fontId="2" fillId="2" borderId="20" xfId="0" applyNumberFormat="1"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6" fontId="2" fillId="2" borderId="21" xfId="0" applyNumberFormat="1" applyFont="1" applyFill="1" applyBorder="1" applyAlignment="1">
      <alignment horizontal="center" vertical="center" wrapText="1"/>
    </xf>
    <xf numFmtId="16" fontId="2" fillId="2" borderId="22" xfId="0" applyNumberFormat="1" applyFont="1" applyFill="1" applyBorder="1" applyAlignment="1">
      <alignment horizontal="center" vertical="center" wrapText="1"/>
    </xf>
    <xf numFmtId="0" fontId="0" fillId="2" borderId="24" xfId="0" applyFill="1" applyBorder="1" applyAlignment="1">
      <alignment vertical="center" wrapText="1"/>
    </xf>
    <xf numFmtId="0" fontId="0" fillId="2" borderId="8" xfId="0" applyFill="1"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16" fillId="2" borderId="17"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7" xfId="0" applyFont="1" applyFill="1" applyBorder="1" applyAlignment="1">
      <alignment horizontal="left" wrapText="1"/>
    </xf>
    <xf numFmtId="0" fontId="11" fillId="2" borderId="19" xfId="0" applyFont="1" applyFill="1" applyBorder="1" applyAlignment="1">
      <alignment horizontal="left" wrapText="1"/>
    </xf>
    <xf numFmtId="0" fontId="11" fillId="2" borderId="18" xfId="0" applyFont="1" applyFill="1" applyBorder="1" applyAlignment="1">
      <alignment horizontal="left" wrapText="1"/>
    </xf>
    <xf numFmtId="0" fontId="11" fillId="2" borderId="20" xfId="0" applyFont="1" applyFill="1" applyBorder="1" applyAlignment="1">
      <alignment horizontal="left" wrapText="1"/>
    </xf>
    <xf numFmtId="0" fontId="11" fillId="2" borderId="21" xfId="0" applyFont="1" applyFill="1" applyBorder="1" applyAlignment="1">
      <alignment horizontal="left" wrapText="1"/>
    </xf>
    <xf numFmtId="0" fontId="11" fillId="2" borderId="22" xfId="0" applyFont="1" applyFill="1" applyBorder="1" applyAlignment="1">
      <alignment horizontal="left" wrapText="1"/>
    </xf>
    <xf numFmtId="0" fontId="16" fillId="2" borderId="2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0" xfId="0" applyFont="1" applyFill="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11" fillId="2" borderId="23" xfId="0" applyFont="1" applyFill="1" applyBorder="1" applyAlignment="1">
      <alignment horizontal="center" wrapText="1"/>
    </xf>
    <xf numFmtId="0" fontId="0" fillId="0" borderId="24" xfId="0" applyBorder="1" applyAlignment="1">
      <alignment horizontal="center" wrapText="1"/>
    </xf>
    <xf numFmtId="0" fontId="0" fillId="0" borderId="8" xfId="0" applyBorder="1" applyAlignment="1">
      <alignment horizontal="center" wrapText="1"/>
    </xf>
    <xf numFmtId="0" fontId="11" fillId="2" borderId="23" xfId="0" applyFont="1" applyFill="1" applyBorder="1" applyAlignment="1">
      <alignment horizontal="center" vertical="top" wrapText="1"/>
    </xf>
    <xf numFmtId="0" fontId="11" fillId="2" borderId="24" xfId="0" applyFont="1" applyFill="1" applyBorder="1" applyAlignment="1">
      <alignment horizontal="center" vertical="top" wrapText="1"/>
    </xf>
    <xf numFmtId="0" fontId="0" fillId="0" borderId="8" xfId="0" applyBorder="1" applyAlignment="1">
      <alignment horizontal="center"/>
    </xf>
    <xf numFmtId="0" fontId="16" fillId="2" borderId="9" xfId="0" applyFont="1" applyFill="1" applyBorder="1" applyAlignment="1">
      <alignment horizontal="center" vertical="top" wrapText="1"/>
    </xf>
    <xf numFmtId="16" fontId="2" fillId="2" borderId="0" xfId="0" applyNumberFormat="1" applyFont="1" applyFill="1" applyAlignment="1">
      <alignment horizontal="left" wrapText="1"/>
    </xf>
    <xf numFmtId="0" fontId="0" fillId="0" borderId="0" xfId="0" applyAlignment="1">
      <alignment horizontal="left"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1" xfId="0" applyFont="1" applyFill="1" applyBorder="1" applyAlignment="1">
      <alignment horizontal="center" vertical="top" wrapText="1"/>
    </xf>
    <xf numFmtId="0" fontId="11" fillId="2" borderId="22" xfId="0" applyFont="1" applyFill="1" applyBorder="1" applyAlignment="1">
      <alignment horizontal="center" vertical="top" wrapText="1"/>
    </xf>
    <xf numFmtId="0" fontId="0" fillId="0" borderId="22" xfId="0" applyBorder="1" applyAlignment="1">
      <alignment horizontal="center"/>
    </xf>
    <xf numFmtId="0" fontId="11" fillId="2" borderId="8" xfId="0" applyFont="1" applyFill="1" applyBorder="1" applyAlignment="1">
      <alignment horizontal="center" vertical="top" wrapText="1"/>
    </xf>
    <xf numFmtId="0" fontId="16" fillId="2" borderId="17" xfId="0" applyFont="1" applyFill="1" applyBorder="1" applyAlignment="1">
      <alignment horizontal="left" wrapText="1"/>
    </xf>
    <xf numFmtId="0" fontId="16" fillId="2" borderId="19" xfId="0" applyFont="1" applyFill="1" applyBorder="1" applyAlignment="1">
      <alignment horizontal="left" wrapText="1"/>
    </xf>
    <xf numFmtId="0" fontId="16" fillId="2" borderId="18" xfId="0" applyFont="1" applyFill="1" applyBorder="1" applyAlignment="1">
      <alignment horizontal="left" wrapText="1"/>
    </xf>
    <xf numFmtId="0" fontId="0" fillId="2" borderId="22" xfId="0" applyFill="1" applyBorder="1" applyAlignment="1">
      <alignment horizontal="center"/>
    </xf>
    <xf numFmtId="0" fontId="6"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justify" wrapText="1"/>
    </xf>
    <xf numFmtId="0" fontId="0" fillId="0" borderId="0" xfId="0" applyFont="1" applyAlignment="1">
      <alignment wrapText="1"/>
    </xf>
    <xf numFmtId="0" fontId="6" fillId="2" borderId="0" xfId="0" applyFont="1" applyFill="1" applyAlignment="1">
      <alignment horizontal="justify" wrapText="1"/>
    </xf>
    <xf numFmtId="0" fontId="0" fillId="2" borderId="0" xfId="0" applyFill="1" applyAlignment="1">
      <alignment wrapText="1"/>
    </xf>
    <xf numFmtId="0" fontId="25" fillId="0" borderId="0" xfId="0" applyFont="1" applyAlignment="1">
      <alignment horizontal="justify" wrapText="1"/>
    </xf>
    <xf numFmtId="0" fontId="26" fillId="0" borderId="0" xfId="0" applyFont="1" applyAlignment="1">
      <alignment wrapText="1"/>
    </xf>
    <xf numFmtId="0" fontId="6"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0" borderId="0" xfId="0" applyAlignment="1">
      <alignment horizontal="left"/>
    </xf>
    <xf numFmtId="0" fontId="7" fillId="0" borderId="0" xfId="0" applyFont="1" applyAlignment="1">
      <alignment horizontal="justify" vertical="top" wrapText="1"/>
    </xf>
    <xf numFmtId="0" fontId="0" fillId="2" borderId="0" xfId="0" applyFont="1" applyFill="1" applyAlignment="1">
      <alignment wrapText="1"/>
    </xf>
    <xf numFmtId="0" fontId="5" fillId="2" borderId="0" xfId="0" applyFont="1" applyFill="1" applyAlignment="1">
      <alignment vertical="top" wrapText="1"/>
    </xf>
    <xf numFmtId="0" fontId="0" fillId="2" borderId="0" xfId="0" applyFill="1" applyAlignment="1"/>
    <xf numFmtId="0" fontId="22" fillId="0" borderId="0" xfId="0" applyFont="1" applyAlignment="1">
      <alignment horizontal="justify" wrapText="1"/>
    </xf>
    <xf numFmtId="0" fontId="23" fillId="0" borderId="0" xfId="0" applyFont="1" applyAlignment="1">
      <alignment wrapText="1"/>
    </xf>
  </cellXfs>
  <cellStyles count="3">
    <cellStyle name="Гиперссылка" xfId="2" builtinId="8"/>
    <cellStyle name="Обычный" xfId="0" builtinId="0"/>
    <cellStyle name="Обычный_Dod5kochtor" xfId="1"/>
  </cellStyles>
  <dxfs count="0"/>
  <tableStyles count="0" defaultTableStyle="TableStyleMedium9" defaultPivotStyle="PivotStyleLight16"/>
  <colors>
    <mruColors>
      <color rgb="FFFFFF99"/>
      <color rgb="FFFFFF66"/>
      <color rgb="FFCCFF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W32"/>
  <sheetViews>
    <sheetView tabSelected="1" zoomScale="65" zoomScaleNormal="65" workbookViewId="0">
      <pane xSplit="3" ySplit="22" topLeftCell="D23" activePane="bottomRight" state="frozen"/>
      <selection activeCell="A17" sqref="A17:L17"/>
      <selection pane="topRight" activeCell="A17" sqref="A17:L17"/>
      <selection pane="bottomLeft" activeCell="A17" sqref="A17:L17"/>
      <selection pane="bottomRight" activeCell="A31" sqref="A31:S31"/>
    </sheetView>
  </sheetViews>
  <sheetFormatPr defaultRowHeight="18.75"/>
  <cols>
    <col min="1" max="1" width="11.28515625" style="8" customWidth="1"/>
    <col min="2" max="2" width="17.7109375" style="8" customWidth="1"/>
    <col min="3" max="3" width="15.85546875" style="8" customWidth="1"/>
    <col min="4" max="6" width="15" style="8" customWidth="1"/>
    <col min="7" max="7" width="7.7109375" style="8" customWidth="1"/>
    <col min="8" max="9" width="16.7109375" style="8" customWidth="1"/>
    <col min="10" max="10" width="16.5703125" style="8" customWidth="1"/>
    <col min="11" max="13" width="16.7109375" style="8" hidden="1" customWidth="1"/>
    <col min="14" max="19" width="16.7109375" style="8" customWidth="1"/>
    <col min="20" max="16384" width="9.140625" style="8"/>
  </cols>
  <sheetData>
    <row r="1" spans="1:23" ht="20.25" customHeight="1">
      <c r="A1" s="23"/>
      <c r="J1" s="112"/>
      <c r="K1" s="113"/>
      <c r="L1" s="113"/>
      <c r="M1" s="113"/>
      <c r="N1" s="30" t="s">
        <v>0</v>
      </c>
      <c r="O1" s="29"/>
      <c r="P1" s="29"/>
      <c r="Q1" s="29"/>
    </row>
    <row r="2" spans="1:23" ht="27" customHeight="1">
      <c r="A2" s="23"/>
      <c r="J2" s="112"/>
      <c r="K2" s="113"/>
      <c r="L2" s="113"/>
      <c r="M2" s="113"/>
      <c r="N2" s="122" t="s">
        <v>122</v>
      </c>
      <c r="O2" s="123"/>
      <c r="P2" s="123"/>
      <c r="Q2" s="123"/>
      <c r="R2" s="123"/>
      <c r="S2" s="123"/>
    </row>
    <row r="3" spans="1:23" ht="12" customHeight="1"/>
    <row r="4" spans="1:23" s="55" customFormat="1" ht="27" customHeight="1">
      <c r="A4" s="119" t="s">
        <v>1</v>
      </c>
      <c r="B4" s="119"/>
      <c r="C4" s="119"/>
      <c r="D4" s="119"/>
      <c r="E4" s="119"/>
      <c r="F4" s="119"/>
      <c r="G4" s="119"/>
      <c r="H4" s="119"/>
      <c r="I4" s="119"/>
      <c r="J4" s="119"/>
      <c r="K4" s="119"/>
      <c r="L4" s="119"/>
      <c r="M4" s="119"/>
      <c r="N4" s="119"/>
      <c r="O4" s="119"/>
      <c r="P4" s="119"/>
      <c r="Q4" s="119"/>
      <c r="R4" s="119"/>
      <c r="S4" s="119"/>
    </row>
    <row r="5" spans="1:23" s="55" customFormat="1" ht="36.75" customHeight="1">
      <c r="A5" s="119" t="s">
        <v>165</v>
      </c>
      <c r="B5" s="119"/>
      <c r="C5" s="119"/>
      <c r="D5" s="119"/>
      <c r="E5" s="119"/>
      <c r="F5" s="119"/>
      <c r="G5" s="119"/>
      <c r="H5" s="119"/>
      <c r="I5" s="119"/>
      <c r="J5" s="119"/>
      <c r="K5" s="119"/>
      <c r="L5" s="119"/>
      <c r="M5" s="119"/>
      <c r="N5" s="119"/>
      <c r="O5" s="119"/>
      <c r="P5" s="119"/>
      <c r="Q5" s="119"/>
      <c r="R5" s="119"/>
      <c r="S5" s="119"/>
    </row>
    <row r="6" spans="1:23" ht="21.75" customHeight="1"/>
    <row r="7" spans="1:23" s="1" customFormat="1" ht="33" customHeight="1">
      <c r="A7" s="16" t="s">
        <v>37</v>
      </c>
      <c r="B7" s="120" t="s">
        <v>126</v>
      </c>
      <c r="C7" s="120"/>
      <c r="D7" s="101" t="s">
        <v>127</v>
      </c>
      <c r="E7" s="102"/>
      <c r="F7" s="102"/>
      <c r="G7" s="102"/>
      <c r="H7" s="102"/>
      <c r="I7" s="102"/>
      <c r="J7" s="102"/>
      <c r="K7" s="102"/>
      <c r="L7" s="102"/>
      <c r="M7" s="102"/>
      <c r="N7" s="102"/>
      <c r="O7" s="102"/>
      <c r="P7" s="102"/>
      <c r="Q7" s="102"/>
      <c r="R7" s="102"/>
      <c r="S7" s="36"/>
      <c r="T7" s="17"/>
      <c r="U7" s="17"/>
      <c r="V7" s="17"/>
      <c r="W7" s="17"/>
    </row>
    <row r="8" spans="1:23" s="1" customFormat="1">
      <c r="A8" s="16"/>
      <c r="B8" s="121" t="s">
        <v>61</v>
      </c>
      <c r="C8" s="121"/>
      <c r="D8" s="18"/>
      <c r="E8" s="114" t="s">
        <v>62</v>
      </c>
      <c r="F8" s="114"/>
      <c r="G8" s="114"/>
      <c r="H8" s="114"/>
      <c r="I8" s="114"/>
      <c r="J8" s="114"/>
      <c r="K8" s="114"/>
      <c r="L8" s="114"/>
      <c r="M8" s="114"/>
      <c r="N8" s="114"/>
      <c r="O8" s="114"/>
      <c r="P8" s="31"/>
      <c r="Q8" s="31"/>
      <c r="R8" s="19"/>
      <c r="S8" s="19"/>
      <c r="T8" s="19"/>
      <c r="U8" s="19"/>
      <c r="V8" s="19"/>
      <c r="W8" s="19"/>
    </row>
    <row r="9" spans="1:23" s="1" customFormat="1" ht="9.75" customHeight="1">
      <c r="A9" s="16"/>
      <c r="B9" s="20"/>
      <c r="C9" s="20"/>
      <c r="D9" s="18"/>
      <c r="E9" s="19"/>
      <c r="F9" s="19"/>
      <c r="G9" s="19"/>
      <c r="H9" s="19"/>
      <c r="I9" s="19"/>
      <c r="J9" s="19"/>
      <c r="K9" s="19"/>
      <c r="L9" s="19"/>
      <c r="M9" s="19"/>
      <c r="N9" s="19"/>
      <c r="O9" s="19"/>
      <c r="P9" s="19"/>
      <c r="Q9" s="19"/>
      <c r="R9" s="19"/>
      <c r="S9" s="19"/>
      <c r="T9" s="19"/>
      <c r="U9" s="19"/>
      <c r="V9" s="19"/>
      <c r="W9" s="19"/>
    </row>
    <row r="10" spans="1:23" s="1" customFormat="1" ht="25.5" customHeight="1">
      <c r="A10" s="16" t="s">
        <v>39</v>
      </c>
      <c r="B10" s="120" t="s">
        <v>128</v>
      </c>
      <c r="C10" s="120"/>
      <c r="D10" s="101" t="s">
        <v>127</v>
      </c>
      <c r="E10" s="102"/>
      <c r="F10" s="102"/>
      <c r="G10" s="102"/>
      <c r="H10" s="102"/>
      <c r="I10" s="102"/>
      <c r="J10" s="102"/>
      <c r="K10" s="102"/>
      <c r="L10" s="102"/>
      <c r="M10" s="102"/>
      <c r="N10" s="102"/>
      <c r="O10" s="102"/>
      <c r="P10" s="102"/>
      <c r="Q10" s="102"/>
      <c r="R10" s="102"/>
      <c r="S10" s="102"/>
      <c r="T10" s="17"/>
      <c r="U10" s="17"/>
      <c r="V10" s="17"/>
      <c r="W10" s="17"/>
    </row>
    <row r="11" spans="1:23" s="1" customFormat="1">
      <c r="A11" s="16"/>
      <c r="B11" s="121" t="s">
        <v>61</v>
      </c>
      <c r="C11" s="121"/>
      <c r="D11" s="18"/>
      <c r="E11" s="114" t="s">
        <v>63</v>
      </c>
      <c r="F11" s="114"/>
      <c r="G11" s="114"/>
      <c r="H11" s="114"/>
      <c r="I11" s="114"/>
      <c r="J11" s="114"/>
      <c r="K11" s="114"/>
      <c r="L11" s="114"/>
      <c r="M11" s="114"/>
      <c r="N11" s="114"/>
      <c r="O11" s="114"/>
    </row>
    <row r="12" spans="1:23" s="1" customFormat="1" ht="1.5" customHeight="1">
      <c r="A12" s="16"/>
      <c r="B12" s="20"/>
      <c r="C12" s="20"/>
      <c r="D12" s="18"/>
      <c r="E12" s="19"/>
      <c r="F12" s="19"/>
      <c r="G12" s="19"/>
      <c r="H12" s="19"/>
      <c r="I12" s="19"/>
      <c r="J12" s="19"/>
      <c r="K12" s="19"/>
      <c r="L12" s="19"/>
      <c r="M12" s="19"/>
      <c r="N12" s="19"/>
      <c r="O12" s="19"/>
      <c r="P12" s="19"/>
      <c r="Q12" s="19"/>
      <c r="R12" s="19"/>
      <c r="S12" s="19"/>
      <c r="T12" s="19"/>
      <c r="U12" s="19"/>
      <c r="V12" s="19"/>
      <c r="W12" s="19"/>
    </row>
    <row r="13" spans="1:23" s="1" customFormat="1" ht="30" customHeight="1">
      <c r="A13" s="16" t="s">
        <v>64</v>
      </c>
      <c r="B13" s="120" t="s">
        <v>129</v>
      </c>
      <c r="C13" s="120"/>
      <c r="D13" s="96" t="s">
        <v>130</v>
      </c>
      <c r="E13" s="128" t="s">
        <v>131</v>
      </c>
      <c r="F13" s="128"/>
      <c r="G13" s="128"/>
      <c r="H13" s="128"/>
      <c r="I13" s="128"/>
      <c r="J13" s="128"/>
      <c r="K13" s="128"/>
      <c r="L13" s="128"/>
      <c r="M13" s="128"/>
      <c r="N13" s="128"/>
      <c r="O13" s="128"/>
      <c r="P13" s="128"/>
      <c r="Q13" s="128"/>
      <c r="R13" s="128"/>
      <c r="S13" s="128"/>
      <c r="T13" s="53"/>
      <c r="U13" s="17"/>
      <c r="V13" s="17"/>
      <c r="W13" s="17"/>
    </row>
    <row r="14" spans="1:23" s="1" customFormat="1" ht="20.25" customHeight="1">
      <c r="A14" s="16"/>
      <c r="B14" s="121" t="s">
        <v>61</v>
      </c>
      <c r="C14" s="121"/>
      <c r="D14" s="21" t="s">
        <v>78</v>
      </c>
      <c r="E14" s="121" t="s">
        <v>65</v>
      </c>
      <c r="F14" s="121"/>
      <c r="G14" s="121"/>
      <c r="H14" s="121"/>
      <c r="I14" s="121"/>
      <c r="J14" s="121"/>
      <c r="K14" s="121"/>
      <c r="L14" s="121"/>
      <c r="M14" s="121"/>
      <c r="N14" s="121"/>
      <c r="O14" s="121"/>
      <c r="P14" s="19"/>
      <c r="Q14" s="19"/>
      <c r="R14" s="19"/>
      <c r="S14" s="19"/>
      <c r="T14" s="19"/>
      <c r="U14" s="19"/>
      <c r="V14" s="19"/>
      <c r="W14" s="19"/>
    </row>
    <row r="15" spans="1:23" s="54" customFormat="1" ht="3" customHeight="1">
      <c r="A15" s="35"/>
    </row>
    <row r="16" spans="1:23" s="54" customFormat="1" ht="20.25" customHeight="1">
      <c r="A16" s="117" t="s">
        <v>2</v>
      </c>
      <c r="B16" s="118"/>
      <c r="C16" s="118"/>
      <c r="D16" s="118"/>
      <c r="E16" s="118"/>
      <c r="F16" s="118"/>
      <c r="G16" s="118"/>
      <c r="H16" s="118"/>
      <c r="I16" s="118"/>
      <c r="J16" s="118"/>
      <c r="K16" s="118"/>
    </row>
    <row r="17" spans="1:19" s="54" customFormat="1" ht="30.75" customHeight="1">
      <c r="A17" s="129" t="s">
        <v>132</v>
      </c>
      <c r="B17" s="125"/>
      <c r="C17" s="125"/>
      <c r="D17" s="125"/>
      <c r="E17" s="125"/>
      <c r="F17" s="125"/>
      <c r="G17" s="125"/>
      <c r="H17" s="125"/>
      <c r="I17" s="125"/>
      <c r="J17" s="125"/>
      <c r="K17" s="125"/>
      <c r="L17" s="125"/>
      <c r="M17" s="125"/>
      <c r="N17" s="125"/>
      <c r="O17" s="125"/>
      <c r="P17" s="125"/>
      <c r="Q17" s="125"/>
      <c r="R17" s="125"/>
      <c r="S17" s="125"/>
    </row>
    <row r="18" spans="1:19" s="54" customFormat="1" ht="20.25" customHeight="1">
      <c r="A18" s="35"/>
    </row>
    <row r="19" spans="1:19" s="54" customFormat="1" ht="26.25" customHeight="1">
      <c r="A19" s="117" t="s">
        <v>3</v>
      </c>
      <c r="B19" s="118"/>
      <c r="C19" s="118"/>
      <c r="D19" s="118"/>
      <c r="E19" s="118"/>
      <c r="F19" s="118"/>
      <c r="G19" s="118"/>
      <c r="H19" s="118"/>
      <c r="I19" s="118"/>
      <c r="J19" s="118"/>
      <c r="K19" s="118"/>
    </row>
    <row r="20" spans="1:19" s="54" customFormat="1" ht="18.75" customHeight="1">
      <c r="A20" s="115" t="s">
        <v>71</v>
      </c>
      <c r="B20" s="116"/>
      <c r="C20" s="116"/>
      <c r="D20" s="116"/>
      <c r="E20" s="116"/>
      <c r="F20" s="116"/>
      <c r="G20" s="116"/>
      <c r="H20" s="116"/>
      <c r="I20" s="116"/>
      <c r="J20" s="116"/>
      <c r="K20" s="116"/>
      <c r="Q20" s="124" t="s">
        <v>70</v>
      </c>
      <c r="R20" s="125"/>
      <c r="S20" s="38"/>
    </row>
    <row r="21" spans="1:19" s="1" customFormat="1" ht="45.75" customHeight="1">
      <c r="A21" s="130" t="s">
        <v>48</v>
      </c>
      <c r="B21" s="103" t="s">
        <v>35</v>
      </c>
      <c r="C21" s="104"/>
      <c r="D21" s="104"/>
      <c r="E21" s="104"/>
      <c r="F21" s="104"/>
      <c r="G21" s="105"/>
      <c r="H21" s="132" t="s">
        <v>116</v>
      </c>
      <c r="I21" s="133"/>
      <c r="J21" s="134"/>
      <c r="K21" s="132"/>
      <c r="L21" s="133"/>
      <c r="M21" s="134"/>
      <c r="N21" s="132" t="s">
        <v>115</v>
      </c>
      <c r="O21" s="133"/>
      <c r="P21" s="134"/>
      <c r="Q21" s="135" t="s">
        <v>36</v>
      </c>
      <c r="R21" s="135"/>
      <c r="S21" s="135"/>
    </row>
    <row r="22" spans="1:19" s="1" customFormat="1" ht="37.5" customHeight="1">
      <c r="A22" s="131"/>
      <c r="B22" s="106"/>
      <c r="C22" s="107"/>
      <c r="D22" s="107"/>
      <c r="E22" s="107"/>
      <c r="F22" s="107"/>
      <c r="G22" s="108"/>
      <c r="H22" s="58" t="s">
        <v>55</v>
      </c>
      <c r="I22" s="58" t="s">
        <v>56</v>
      </c>
      <c r="J22" s="58" t="s">
        <v>57</v>
      </c>
      <c r="K22" s="58"/>
      <c r="L22" s="58"/>
      <c r="M22" s="58"/>
      <c r="N22" s="58" t="s">
        <v>58</v>
      </c>
      <c r="O22" s="58" t="s">
        <v>59</v>
      </c>
      <c r="P22" s="58" t="s">
        <v>57</v>
      </c>
      <c r="Q22" s="58" t="s">
        <v>60</v>
      </c>
      <c r="R22" s="58" t="s">
        <v>59</v>
      </c>
      <c r="S22" s="58" t="s">
        <v>57</v>
      </c>
    </row>
    <row r="23" spans="1:19" s="1" customFormat="1" ht="33.75" customHeight="1">
      <c r="A23" s="78" t="s">
        <v>37</v>
      </c>
      <c r="B23" s="109" t="s">
        <v>75</v>
      </c>
      <c r="C23" s="110"/>
      <c r="D23" s="110"/>
      <c r="E23" s="110"/>
      <c r="F23" s="110"/>
      <c r="G23" s="111"/>
      <c r="H23" s="79">
        <v>3086800</v>
      </c>
      <c r="I23" s="79">
        <v>46000</v>
      </c>
      <c r="J23" s="79">
        <f t="shared" ref="J23:J27" si="0">H23+I23</f>
        <v>3132800</v>
      </c>
      <c r="K23" s="79"/>
      <c r="L23" s="79"/>
      <c r="M23" s="79">
        <f t="shared" ref="M23:M27" si="1">K23+L23</f>
        <v>0</v>
      </c>
      <c r="N23" s="79">
        <v>3039674.62</v>
      </c>
      <c r="O23" s="79">
        <v>45310</v>
      </c>
      <c r="P23" s="79">
        <f t="shared" ref="P23:P27" si="2">N23+O23</f>
        <v>3084984.62</v>
      </c>
      <c r="Q23" s="79">
        <f t="shared" ref="Q23:Q27" si="3">N23-H23</f>
        <v>-47125.379999999888</v>
      </c>
      <c r="R23" s="79">
        <f t="shared" ref="R23:R27" si="4">O23-I23</f>
        <v>-690</v>
      </c>
      <c r="S23" s="79">
        <f>Q23+R23</f>
        <v>-47815.379999999888</v>
      </c>
    </row>
    <row r="24" spans="1:19" s="1" customFormat="1" ht="21" customHeight="1">
      <c r="A24" s="138" t="s">
        <v>134</v>
      </c>
      <c r="B24" s="139"/>
      <c r="C24" s="139"/>
      <c r="D24" s="139"/>
      <c r="E24" s="139"/>
      <c r="F24" s="139"/>
      <c r="G24" s="139"/>
      <c r="H24" s="139"/>
      <c r="I24" s="139"/>
      <c r="J24" s="139"/>
      <c r="K24" s="139"/>
      <c r="L24" s="139"/>
      <c r="M24" s="139"/>
      <c r="N24" s="139"/>
      <c r="O24" s="139"/>
      <c r="P24" s="139"/>
      <c r="Q24" s="139"/>
      <c r="R24" s="139"/>
      <c r="S24" s="140"/>
    </row>
    <row r="25" spans="1:19" s="1" customFormat="1" ht="31.5" customHeight="1">
      <c r="A25" s="141"/>
      <c r="B25" s="146"/>
      <c r="C25" s="146"/>
      <c r="D25" s="146"/>
      <c r="E25" s="146"/>
      <c r="F25" s="146"/>
      <c r="G25" s="146"/>
      <c r="H25" s="146"/>
      <c r="I25" s="146"/>
      <c r="J25" s="146"/>
      <c r="K25" s="146"/>
      <c r="L25" s="146"/>
      <c r="M25" s="146"/>
      <c r="N25" s="146"/>
      <c r="O25" s="146"/>
      <c r="P25" s="146"/>
      <c r="Q25" s="146"/>
      <c r="R25" s="146"/>
      <c r="S25" s="147"/>
    </row>
    <row r="26" spans="1:19" s="1" customFormat="1" ht="31.5" customHeight="1">
      <c r="A26" s="80"/>
      <c r="B26" s="136" t="s">
        <v>76</v>
      </c>
      <c r="C26" s="125"/>
      <c r="D26" s="125"/>
      <c r="E26" s="125"/>
      <c r="F26" s="125"/>
      <c r="G26" s="137"/>
      <c r="H26" s="81"/>
      <c r="I26" s="81"/>
      <c r="J26" s="81"/>
      <c r="K26" s="81"/>
      <c r="L26" s="81"/>
      <c r="M26" s="81">
        <f t="shared" ref="M26" si="5">K26+L26</f>
        <v>0</v>
      </c>
      <c r="N26" s="81"/>
      <c r="O26" s="81"/>
      <c r="P26" s="81"/>
      <c r="Q26" s="81"/>
      <c r="R26" s="81"/>
      <c r="S26" s="81"/>
    </row>
    <row r="27" spans="1:19" s="1" customFormat="1" ht="39.75" customHeight="1">
      <c r="A27" s="78" t="s">
        <v>72</v>
      </c>
      <c r="B27" s="109" t="s">
        <v>133</v>
      </c>
      <c r="C27" s="126"/>
      <c r="D27" s="126"/>
      <c r="E27" s="126"/>
      <c r="F27" s="126"/>
      <c r="G27" s="127"/>
      <c r="H27" s="79">
        <v>3086800</v>
      </c>
      <c r="I27" s="79">
        <v>0</v>
      </c>
      <c r="J27" s="79">
        <f t="shared" si="0"/>
        <v>3086800</v>
      </c>
      <c r="K27" s="79"/>
      <c r="L27" s="79"/>
      <c r="M27" s="79">
        <f t="shared" si="1"/>
        <v>0</v>
      </c>
      <c r="N27" s="79">
        <v>3039674.62</v>
      </c>
      <c r="O27" s="79">
        <v>0</v>
      </c>
      <c r="P27" s="79">
        <f t="shared" si="2"/>
        <v>3039674.62</v>
      </c>
      <c r="Q27" s="79">
        <f t="shared" si="3"/>
        <v>-47125.379999999888</v>
      </c>
      <c r="R27" s="79">
        <f t="shared" si="4"/>
        <v>0</v>
      </c>
      <c r="S27" s="79">
        <f t="shared" ref="S27" si="6">Q27+R27</f>
        <v>-47125.379999999888</v>
      </c>
    </row>
    <row r="28" spans="1:19" s="1" customFormat="1" ht="24" customHeight="1">
      <c r="A28" s="138" t="s">
        <v>134</v>
      </c>
      <c r="B28" s="139"/>
      <c r="C28" s="139"/>
      <c r="D28" s="139"/>
      <c r="E28" s="139"/>
      <c r="F28" s="139"/>
      <c r="G28" s="139"/>
      <c r="H28" s="139"/>
      <c r="I28" s="139"/>
      <c r="J28" s="139"/>
      <c r="K28" s="139"/>
      <c r="L28" s="139"/>
      <c r="M28" s="139"/>
      <c r="N28" s="139"/>
      <c r="O28" s="139"/>
      <c r="P28" s="139"/>
      <c r="Q28" s="139"/>
      <c r="R28" s="139"/>
      <c r="S28" s="140"/>
    </row>
    <row r="29" spans="1:19" s="1" customFormat="1" ht="31.5" customHeight="1">
      <c r="A29" s="141"/>
      <c r="B29" s="142"/>
      <c r="C29" s="142"/>
      <c r="D29" s="142"/>
      <c r="E29" s="142"/>
      <c r="F29" s="142"/>
      <c r="G29" s="142"/>
      <c r="H29" s="142"/>
      <c r="I29" s="142"/>
      <c r="J29" s="142"/>
      <c r="K29" s="142"/>
      <c r="L29" s="142"/>
      <c r="M29" s="142"/>
      <c r="N29" s="142"/>
      <c r="O29" s="142"/>
      <c r="P29" s="142"/>
      <c r="Q29" s="142"/>
      <c r="R29" s="142"/>
      <c r="S29" s="143"/>
    </row>
    <row r="30" spans="1:19" s="1" customFormat="1" ht="49.5" customHeight="1">
      <c r="A30" s="80" t="s">
        <v>73</v>
      </c>
      <c r="B30" s="136" t="s">
        <v>135</v>
      </c>
      <c r="C30" s="148"/>
      <c r="D30" s="148"/>
      <c r="E30" s="148"/>
      <c r="F30" s="148"/>
      <c r="G30" s="149"/>
      <c r="H30" s="82">
        <v>0</v>
      </c>
      <c r="I30" s="82">
        <v>46000</v>
      </c>
      <c r="J30" s="82">
        <f t="shared" ref="J30" si="7">H30+I30</f>
        <v>46000</v>
      </c>
      <c r="K30" s="82"/>
      <c r="L30" s="82"/>
      <c r="M30" s="82">
        <f t="shared" ref="M30" si="8">K30+L30</f>
        <v>0</v>
      </c>
      <c r="N30" s="82">
        <v>0</v>
      </c>
      <c r="O30" s="82">
        <v>45310</v>
      </c>
      <c r="P30" s="82">
        <f t="shared" ref="P30" si="9">N30+O30</f>
        <v>45310</v>
      </c>
      <c r="Q30" s="82">
        <f t="shared" ref="Q30" si="10">N30-H30</f>
        <v>0</v>
      </c>
      <c r="R30" s="82">
        <f t="shared" ref="R30" si="11">O30-I30</f>
        <v>-690</v>
      </c>
      <c r="S30" s="82">
        <f t="shared" ref="S30" si="12">Q30+R30</f>
        <v>-690</v>
      </c>
    </row>
    <row r="31" spans="1:19" s="1" customFormat="1" ht="24" customHeight="1">
      <c r="A31" s="138"/>
      <c r="B31" s="144"/>
      <c r="C31" s="144"/>
      <c r="D31" s="144"/>
      <c r="E31" s="144"/>
      <c r="F31" s="144"/>
      <c r="G31" s="144"/>
      <c r="H31" s="144"/>
      <c r="I31" s="144"/>
      <c r="J31" s="144"/>
      <c r="K31" s="144"/>
      <c r="L31" s="144"/>
      <c r="M31" s="144"/>
      <c r="N31" s="144"/>
      <c r="O31" s="144"/>
      <c r="P31" s="144"/>
      <c r="Q31" s="144"/>
      <c r="R31" s="144"/>
      <c r="S31" s="145"/>
    </row>
    <row r="32" spans="1:19" s="1" customFormat="1" ht="31.5" customHeight="1">
      <c r="A32" s="141" t="s">
        <v>136</v>
      </c>
      <c r="B32" s="146"/>
      <c r="C32" s="146"/>
      <c r="D32" s="146"/>
      <c r="E32" s="146"/>
      <c r="F32" s="146"/>
      <c r="G32" s="146"/>
      <c r="H32" s="146"/>
      <c r="I32" s="146"/>
      <c r="J32" s="146"/>
      <c r="K32" s="146"/>
      <c r="L32" s="146"/>
      <c r="M32" s="146"/>
      <c r="N32" s="146"/>
      <c r="O32" s="146"/>
      <c r="P32" s="146"/>
      <c r="Q32" s="146"/>
      <c r="R32" s="146"/>
      <c r="S32" s="147"/>
    </row>
  </sheetData>
  <mergeCells count="38">
    <mergeCell ref="A29:S29"/>
    <mergeCell ref="A31:S31"/>
    <mergeCell ref="A32:S32"/>
    <mergeCell ref="A25:S25"/>
    <mergeCell ref="A28:S28"/>
    <mergeCell ref="B30:G30"/>
    <mergeCell ref="Q20:R20"/>
    <mergeCell ref="B10:C10"/>
    <mergeCell ref="B27:G27"/>
    <mergeCell ref="B11:C11"/>
    <mergeCell ref="E11:O11"/>
    <mergeCell ref="B13:C13"/>
    <mergeCell ref="E13:S13"/>
    <mergeCell ref="A17:S17"/>
    <mergeCell ref="A16:K16"/>
    <mergeCell ref="A21:A22"/>
    <mergeCell ref="H21:J21"/>
    <mergeCell ref="K21:M21"/>
    <mergeCell ref="N21:P21"/>
    <mergeCell ref="Q21:S21"/>
    <mergeCell ref="B26:G26"/>
    <mergeCell ref="A24:S24"/>
    <mergeCell ref="D7:R7"/>
    <mergeCell ref="D10:S10"/>
    <mergeCell ref="B21:G22"/>
    <mergeCell ref="B23:G23"/>
    <mergeCell ref="J1:M1"/>
    <mergeCell ref="J2:M2"/>
    <mergeCell ref="E8:O8"/>
    <mergeCell ref="A20:K20"/>
    <mergeCell ref="A19:K19"/>
    <mergeCell ref="A4:S4"/>
    <mergeCell ref="B7:C7"/>
    <mergeCell ref="B8:C8"/>
    <mergeCell ref="E14:O14"/>
    <mergeCell ref="A5:S5"/>
    <mergeCell ref="B14:C14"/>
    <mergeCell ref="N2:S2"/>
  </mergeCells>
  <pageMargins left="0.39370078740157483" right="0.39370078740157483" top="1.1811023622047245" bottom="0.39370078740157483" header="0.31496062992125984" footer="0.31496062992125984"/>
  <pageSetup paperSize="9" scale="50" fitToHeight="50" orientation="landscape" verticalDpi="0" r:id="rId1"/>
</worksheet>
</file>

<file path=xl/worksheets/sheet2.xml><?xml version="1.0" encoding="utf-8"?>
<worksheet xmlns="http://schemas.openxmlformats.org/spreadsheetml/2006/main" xmlns:r="http://schemas.openxmlformats.org/officeDocument/2006/relationships">
  <dimension ref="A2:L21"/>
  <sheetViews>
    <sheetView zoomScale="69" zoomScaleNormal="69" workbookViewId="0">
      <pane xSplit="3" ySplit="4" topLeftCell="D5" activePane="bottomRight" state="frozen"/>
      <selection activeCell="A17" sqref="A17:L17"/>
      <selection pane="topRight" activeCell="A17" sqref="A17:L17"/>
      <selection pane="bottomLeft" activeCell="A17" sqref="A17:L17"/>
      <selection pane="bottomRight" activeCell="A16" sqref="A16:F16"/>
    </sheetView>
  </sheetViews>
  <sheetFormatPr defaultRowHeight="18.75"/>
  <cols>
    <col min="1" max="1" width="13.42578125" style="54" customWidth="1"/>
    <col min="2" max="2" width="20.140625" style="54" customWidth="1"/>
    <col min="3" max="3" width="36.28515625" style="54" customWidth="1"/>
    <col min="4" max="6" width="24.42578125" style="54" customWidth="1"/>
    <col min="7" max="12" width="15" style="54" hidden="1" customWidth="1"/>
    <col min="13" max="16384" width="9.140625" style="54"/>
  </cols>
  <sheetData>
    <row r="2" spans="1:12" ht="24" customHeight="1">
      <c r="A2" s="115" t="s">
        <v>68</v>
      </c>
      <c r="B2" s="116"/>
      <c r="C2" s="116"/>
      <c r="D2" s="116"/>
      <c r="E2" s="116"/>
      <c r="F2" s="116"/>
      <c r="G2" s="116"/>
      <c r="H2" s="116"/>
      <c r="I2" s="116"/>
      <c r="J2" s="116"/>
      <c r="K2" s="116"/>
      <c r="L2" s="116"/>
    </row>
    <row r="3" spans="1:12" ht="14.25" customHeight="1">
      <c r="A3" s="34"/>
      <c r="B3" s="22"/>
      <c r="C3" s="22"/>
      <c r="D3" s="22"/>
      <c r="E3" s="22"/>
      <c r="F3" s="22" t="s">
        <v>69</v>
      </c>
      <c r="G3" s="22"/>
      <c r="H3" s="22"/>
      <c r="I3" s="22"/>
      <c r="J3" s="22"/>
      <c r="K3" s="22"/>
      <c r="L3" s="22"/>
    </row>
    <row r="4" spans="1:12" ht="40.5" customHeight="1">
      <c r="A4" s="11" t="s">
        <v>4</v>
      </c>
      <c r="B4" s="156" t="s">
        <v>5</v>
      </c>
      <c r="C4" s="157"/>
      <c r="D4" s="11" t="s">
        <v>6</v>
      </c>
      <c r="E4" s="11" t="s">
        <v>7</v>
      </c>
      <c r="F4" s="11" t="s">
        <v>8</v>
      </c>
    </row>
    <row r="5" spans="1:12" ht="25.5" customHeight="1">
      <c r="A5" s="11" t="s">
        <v>9</v>
      </c>
      <c r="B5" s="152" t="s">
        <v>13</v>
      </c>
      <c r="C5" s="153"/>
      <c r="D5" s="11" t="s">
        <v>14</v>
      </c>
      <c r="E5" s="47">
        <f>SUM(E7:E8)</f>
        <v>0</v>
      </c>
      <c r="F5" s="11" t="s">
        <v>14</v>
      </c>
    </row>
    <row r="6" spans="1:12" ht="18" customHeight="1">
      <c r="A6" s="11" t="s">
        <v>10</v>
      </c>
      <c r="B6" s="152" t="s">
        <v>15</v>
      </c>
      <c r="C6" s="153"/>
      <c r="D6" s="11" t="s">
        <v>10</v>
      </c>
      <c r="E6" s="47" t="s">
        <v>10</v>
      </c>
      <c r="F6" s="11" t="s">
        <v>10</v>
      </c>
    </row>
    <row r="7" spans="1:12" ht="30" customHeight="1">
      <c r="A7" s="11" t="s">
        <v>11</v>
      </c>
      <c r="B7" s="152" t="s">
        <v>16</v>
      </c>
      <c r="C7" s="153"/>
      <c r="D7" s="11" t="s">
        <v>14</v>
      </c>
      <c r="E7" s="47"/>
      <c r="F7" s="11" t="s">
        <v>14</v>
      </c>
    </row>
    <row r="8" spans="1:12" ht="33" customHeight="1">
      <c r="A8" s="12" t="s">
        <v>12</v>
      </c>
      <c r="B8" s="158" t="s">
        <v>17</v>
      </c>
      <c r="C8" s="159"/>
      <c r="D8" s="12" t="s">
        <v>14</v>
      </c>
      <c r="E8" s="48"/>
      <c r="F8" s="12" t="s">
        <v>14</v>
      </c>
    </row>
    <row r="9" spans="1:12" ht="42" customHeight="1">
      <c r="A9" s="154" t="s">
        <v>18</v>
      </c>
      <c r="B9" s="154"/>
      <c r="C9" s="154"/>
      <c r="D9" s="154"/>
      <c r="E9" s="154"/>
      <c r="F9" s="155"/>
    </row>
    <row r="10" spans="1:12" ht="28.5" customHeight="1">
      <c r="A10" s="13" t="s">
        <v>19</v>
      </c>
      <c r="B10" s="150" t="s">
        <v>20</v>
      </c>
      <c r="C10" s="151"/>
      <c r="D10" s="48">
        <v>46000</v>
      </c>
      <c r="E10" s="48">
        <v>45310</v>
      </c>
      <c r="F10" s="49">
        <f>E10-D10</f>
        <v>-690</v>
      </c>
    </row>
    <row r="11" spans="1:12">
      <c r="A11" s="11" t="s">
        <v>10</v>
      </c>
      <c r="B11" s="152" t="s">
        <v>15</v>
      </c>
      <c r="C11" s="153"/>
      <c r="D11" s="50"/>
      <c r="E11" s="48"/>
      <c r="F11" s="47">
        <f t="shared" ref="F11:F15" si="0">E11-D11</f>
        <v>0</v>
      </c>
    </row>
    <row r="12" spans="1:12" ht="21" customHeight="1">
      <c r="A12" s="11" t="s">
        <v>21</v>
      </c>
      <c r="B12" s="152" t="s">
        <v>22</v>
      </c>
      <c r="C12" s="161"/>
      <c r="D12" s="50"/>
      <c r="E12" s="48"/>
      <c r="F12" s="47">
        <f t="shared" si="0"/>
        <v>0</v>
      </c>
    </row>
    <row r="13" spans="1:12" ht="21" customHeight="1">
      <c r="A13" s="11" t="s">
        <v>23</v>
      </c>
      <c r="B13" s="152" t="s">
        <v>24</v>
      </c>
      <c r="C13" s="161"/>
      <c r="D13" s="50"/>
      <c r="E13" s="48"/>
      <c r="F13" s="47">
        <f t="shared" si="0"/>
        <v>0</v>
      </c>
    </row>
    <row r="14" spans="1:12" ht="21" customHeight="1">
      <c r="A14" s="11" t="s">
        <v>25</v>
      </c>
      <c r="B14" s="152" t="s">
        <v>26</v>
      </c>
      <c r="C14" s="161"/>
      <c r="D14" s="50"/>
      <c r="E14" s="48"/>
      <c r="F14" s="47">
        <f t="shared" si="0"/>
        <v>0</v>
      </c>
    </row>
    <row r="15" spans="1:12" ht="21" customHeight="1">
      <c r="A15" s="12" t="s">
        <v>27</v>
      </c>
      <c r="B15" s="158" t="s">
        <v>28</v>
      </c>
      <c r="C15" s="162"/>
      <c r="D15" s="51">
        <v>46000</v>
      </c>
      <c r="E15" s="48">
        <v>45310</v>
      </c>
      <c r="F15" s="48">
        <f t="shared" si="0"/>
        <v>-690</v>
      </c>
    </row>
    <row r="16" spans="1:12" ht="25.5" customHeight="1">
      <c r="A16" s="154" t="s">
        <v>29</v>
      </c>
      <c r="B16" s="154"/>
      <c r="C16" s="154"/>
      <c r="D16" s="154"/>
      <c r="E16" s="154"/>
      <c r="F16" s="155"/>
    </row>
    <row r="17" spans="1:6" ht="25.5" customHeight="1">
      <c r="A17" s="13" t="s">
        <v>30</v>
      </c>
      <c r="B17" s="150" t="s">
        <v>31</v>
      </c>
      <c r="C17" s="160"/>
      <c r="D17" s="13" t="s">
        <v>14</v>
      </c>
      <c r="E17" s="47">
        <f t="shared" ref="E17" si="1">SUM(E19:E20)</f>
        <v>0</v>
      </c>
      <c r="F17" s="47"/>
    </row>
    <row r="18" spans="1:6">
      <c r="A18" s="11" t="s">
        <v>10</v>
      </c>
      <c r="B18" s="152" t="s">
        <v>15</v>
      </c>
      <c r="C18" s="153"/>
      <c r="D18" s="11" t="s">
        <v>10</v>
      </c>
      <c r="E18" s="48"/>
      <c r="F18" s="49"/>
    </row>
    <row r="19" spans="1:6" ht="26.25" customHeight="1">
      <c r="A19" s="11" t="s">
        <v>32</v>
      </c>
      <c r="B19" s="152" t="s">
        <v>16</v>
      </c>
      <c r="C19" s="153"/>
      <c r="D19" s="11" t="s">
        <v>14</v>
      </c>
      <c r="E19" s="48"/>
      <c r="F19" s="49"/>
    </row>
    <row r="20" spans="1:6" ht="23.25" customHeight="1">
      <c r="A20" s="12" t="s">
        <v>33</v>
      </c>
      <c r="B20" s="158" t="s">
        <v>17</v>
      </c>
      <c r="C20" s="159"/>
      <c r="D20" s="12" t="s">
        <v>14</v>
      </c>
      <c r="E20" s="48"/>
      <c r="F20" s="49"/>
    </row>
    <row r="21" spans="1:6" ht="43.5" customHeight="1">
      <c r="A21" s="154" t="s">
        <v>137</v>
      </c>
      <c r="B21" s="154"/>
      <c r="C21" s="154"/>
      <c r="D21" s="154"/>
      <c r="E21" s="154"/>
      <c r="F21" s="155"/>
    </row>
  </sheetData>
  <mergeCells count="19">
    <mergeCell ref="A21:F21"/>
    <mergeCell ref="A16:F16"/>
    <mergeCell ref="B4:C4"/>
    <mergeCell ref="B5:C5"/>
    <mergeCell ref="B6:C6"/>
    <mergeCell ref="B7:C7"/>
    <mergeCell ref="B8:C8"/>
    <mergeCell ref="B20:C20"/>
    <mergeCell ref="B17:C17"/>
    <mergeCell ref="B12:C12"/>
    <mergeCell ref="B13:C13"/>
    <mergeCell ref="B14:C14"/>
    <mergeCell ref="B15:C15"/>
    <mergeCell ref="A2:L2"/>
    <mergeCell ref="B10:C10"/>
    <mergeCell ref="B11:C11"/>
    <mergeCell ref="B18:C18"/>
    <mergeCell ref="B19:C19"/>
    <mergeCell ref="A9:F9"/>
  </mergeCells>
  <pageMargins left="0.39370078740157483" right="0.39370078740157483" top="1.1811023622047245" bottom="0.39370078740157483" header="0.31496062992125984" footer="0.31496062992125984"/>
  <pageSetup paperSize="9" scale="50" fitToHeight="4" orientation="landscape" verticalDpi="0" r:id="rId1"/>
</worksheet>
</file>

<file path=xl/worksheets/sheet3.xml><?xml version="1.0" encoding="utf-8"?>
<worksheet xmlns="http://schemas.openxmlformats.org/spreadsheetml/2006/main" xmlns:r="http://schemas.openxmlformats.org/officeDocument/2006/relationships">
  <dimension ref="A1:T38"/>
  <sheetViews>
    <sheetView zoomScale="60" zoomScaleNormal="60" workbookViewId="0">
      <pane xSplit="1" ySplit="6" topLeftCell="B7" activePane="bottomRight" state="frozen"/>
      <selection activeCell="A17" sqref="A17:L17"/>
      <selection pane="topRight" activeCell="A17" sqref="A17:L17"/>
      <selection pane="bottomLeft" activeCell="A17" sqref="A17:L17"/>
      <selection pane="bottomRight" activeCell="B38" sqref="B38:P38"/>
    </sheetView>
  </sheetViews>
  <sheetFormatPr defaultRowHeight="18.75"/>
  <cols>
    <col min="1" max="1" width="11.28515625" style="8" customWidth="1"/>
    <col min="2" max="2" width="31.85546875" style="8" customWidth="1"/>
    <col min="3" max="3" width="15" style="8" customWidth="1"/>
    <col min="4" max="7" width="15" style="8" hidden="1" customWidth="1"/>
    <col min="8" max="16" width="17.42578125" style="8" customWidth="1"/>
    <col min="17" max="16384" width="9.140625" style="8"/>
  </cols>
  <sheetData>
    <row r="1" spans="1:16" ht="9.75" customHeight="1">
      <c r="A1" s="10"/>
    </row>
    <row r="2" spans="1:16" ht="43.5" customHeight="1">
      <c r="A2" s="117" t="s">
        <v>117</v>
      </c>
      <c r="B2" s="113"/>
      <c r="C2" s="113"/>
      <c r="D2" s="113"/>
      <c r="E2" s="113"/>
      <c r="F2" s="113"/>
      <c r="G2" s="113"/>
      <c r="H2" s="113"/>
      <c r="I2" s="113"/>
      <c r="J2" s="113"/>
      <c r="K2" s="169"/>
      <c r="L2" s="169"/>
      <c r="M2" s="169"/>
      <c r="N2" s="169"/>
      <c r="O2" s="169"/>
      <c r="P2" s="169"/>
    </row>
    <row r="3" spans="1:16" hidden="1">
      <c r="A3" s="7"/>
    </row>
    <row r="4" spans="1:16" hidden="1">
      <c r="A4" s="9"/>
    </row>
    <row r="5" spans="1:16" s="1" customFormat="1" ht="54.75" customHeight="1">
      <c r="A5" s="170" t="s">
        <v>48</v>
      </c>
      <c r="B5" s="131" t="s">
        <v>35</v>
      </c>
      <c r="C5" s="172"/>
      <c r="D5" s="131" t="s">
        <v>49</v>
      </c>
      <c r="E5" s="131" t="s">
        <v>50</v>
      </c>
      <c r="F5" s="172"/>
      <c r="G5" s="172"/>
      <c r="H5" s="132" t="s">
        <v>123</v>
      </c>
      <c r="I5" s="133"/>
      <c r="J5" s="134"/>
      <c r="K5" s="132" t="s">
        <v>118</v>
      </c>
      <c r="L5" s="133"/>
      <c r="M5" s="134"/>
      <c r="N5" s="163" t="s">
        <v>36</v>
      </c>
      <c r="O5" s="164"/>
      <c r="P5" s="165"/>
    </row>
    <row r="6" spans="1:16" s="1" customFormat="1" ht="48" customHeight="1">
      <c r="A6" s="171"/>
      <c r="B6" s="172"/>
      <c r="C6" s="172"/>
      <c r="D6" s="172"/>
      <c r="E6" s="172"/>
      <c r="F6" s="172"/>
      <c r="G6" s="172"/>
      <c r="H6" s="40" t="s">
        <v>55</v>
      </c>
      <c r="I6" s="40" t="s">
        <v>56</v>
      </c>
      <c r="J6" s="40" t="s">
        <v>57</v>
      </c>
      <c r="K6" s="40" t="s">
        <v>55</v>
      </c>
      <c r="L6" s="40" t="s">
        <v>56</v>
      </c>
      <c r="M6" s="40" t="s">
        <v>57</v>
      </c>
      <c r="N6" s="40" t="s">
        <v>55</v>
      </c>
      <c r="O6" s="40" t="s">
        <v>56</v>
      </c>
      <c r="P6" s="40" t="s">
        <v>57</v>
      </c>
    </row>
    <row r="7" spans="1:16" s="1" customFormat="1" ht="27.75" customHeight="1">
      <c r="A7" s="67" t="s">
        <v>37</v>
      </c>
      <c r="B7" s="166" t="s">
        <v>51</v>
      </c>
      <c r="C7" s="167"/>
      <c r="D7" s="167"/>
      <c r="E7" s="167"/>
      <c r="F7" s="167"/>
      <c r="G7" s="168"/>
      <c r="H7" s="40"/>
      <c r="I7" s="40"/>
      <c r="J7" s="40"/>
      <c r="K7" s="40"/>
      <c r="L7" s="40"/>
      <c r="M7" s="40"/>
      <c r="N7" s="40"/>
      <c r="O7" s="40"/>
      <c r="P7" s="40"/>
    </row>
    <row r="8" spans="1:16" s="1" customFormat="1" ht="20.25" customHeight="1">
      <c r="A8" s="3"/>
      <c r="B8" s="173" t="s">
        <v>138</v>
      </c>
      <c r="C8" s="174"/>
      <c r="D8" s="97"/>
      <c r="E8" s="132"/>
      <c r="F8" s="133"/>
      <c r="G8" s="134"/>
      <c r="H8" s="52">
        <v>12.5</v>
      </c>
      <c r="I8" s="52">
        <v>0</v>
      </c>
      <c r="J8" s="52">
        <f>H8+I8</f>
        <v>12.5</v>
      </c>
      <c r="K8" s="52">
        <v>9.5</v>
      </c>
      <c r="L8" s="52">
        <v>0</v>
      </c>
      <c r="M8" s="52">
        <f>K8+L8</f>
        <v>9.5</v>
      </c>
      <c r="N8" s="52">
        <f>K8-H8</f>
        <v>-3</v>
      </c>
      <c r="O8" s="52">
        <f>L8-I8</f>
        <v>0</v>
      </c>
      <c r="P8" s="52">
        <f>N8+O8</f>
        <v>-3</v>
      </c>
    </row>
    <row r="9" spans="1:16" s="1" customFormat="1" ht="20.25" customHeight="1">
      <c r="A9" s="3"/>
      <c r="B9" s="173" t="s">
        <v>139</v>
      </c>
      <c r="C9" s="174"/>
      <c r="D9" s="3"/>
      <c r="E9" s="175"/>
      <c r="F9" s="176"/>
      <c r="G9" s="177"/>
      <c r="H9" s="52">
        <v>164</v>
      </c>
      <c r="I9" s="52">
        <v>0</v>
      </c>
      <c r="J9" s="52">
        <f t="shared" ref="J9:J10" si="0">H9+I9</f>
        <v>164</v>
      </c>
      <c r="K9" s="52">
        <v>164</v>
      </c>
      <c r="L9" s="52">
        <v>0</v>
      </c>
      <c r="M9" s="52">
        <f t="shared" ref="M9:M10" si="1">K9+L9</f>
        <v>164</v>
      </c>
      <c r="N9" s="52">
        <f t="shared" ref="N9:N10" si="2">K9-H9</f>
        <v>0</v>
      </c>
      <c r="O9" s="52">
        <f t="shared" ref="O9:O10" si="3">L9-I9</f>
        <v>0</v>
      </c>
      <c r="P9" s="52">
        <f t="shared" ref="P9:P10" si="4">N9+O9</f>
        <v>0</v>
      </c>
    </row>
    <row r="10" spans="1:16" s="1" customFormat="1" ht="57" customHeight="1">
      <c r="A10" s="3"/>
      <c r="B10" s="173" t="s">
        <v>140</v>
      </c>
      <c r="C10" s="174"/>
      <c r="D10" s="2"/>
      <c r="E10" s="175"/>
      <c r="F10" s="176"/>
      <c r="G10" s="177"/>
      <c r="H10" s="52">
        <v>0</v>
      </c>
      <c r="I10" s="52">
        <v>46000</v>
      </c>
      <c r="J10" s="52">
        <f t="shared" si="0"/>
        <v>46000</v>
      </c>
      <c r="K10" s="52">
        <v>0</v>
      </c>
      <c r="L10" s="52">
        <v>45310</v>
      </c>
      <c r="M10" s="52">
        <f t="shared" si="1"/>
        <v>45310</v>
      </c>
      <c r="N10" s="52">
        <f t="shared" si="2"/>
        <v>0</v>
      </c>
      <c r="O10" s="52">
        <f t="shared" si="3"/>
        <v>-690</v>
      </c>
      <c r="P10" s="52">
        <f t="shared" si="4"/>
        <v>-690</v>
      </c>
    </row>
    <row r="11" spans="1:16" s="1" customFormat="1" ht="26.25" customHeight="1">
      <c r="A11" s="131"/>
      <c r="B11" s="175" t="s">
        <v>79</v>
      </c>
      <c r="C11" s="103"/>
      <c r="D11" s="103"/>
      <c r="E11" s="103"/>
      <c r="F11" s="103"/>
      <c r="G11" s="103"/>
      <c r="H11" s="103"/>
      <c r="I11" s="103"/>
      <c r="J11" s="103"/>
      <c r="K11" s="103"/>
      <c r="L11" s="103"/>
      <c r="M11" s="103"/>
      <c r="N11" s="103"/>
      <c r="O11" s="103"/>
      <c r="P11" s="180"/>
    </row>
    <row r="12" spans="1:16" s="1" customFormat="1" ht="117" customHeight="1">
      <c r="A12" s="131"/>
      <c r="B12" s="181" t="s">
        <v>166</v>
      </c>
      <c r="C12" s="182"/>
      <c r="D12" s="182"/>
      <c r="E12" s="182"/>
      <c r="F12" s="182"/>
      <c r="G12" s="182"/>
      <c r="H12" s="182"/>
      <c r="I12" s="182"/>
      <c r="J12" s="182"/>
      <c r="K12" s="182"/>
      <c r="L12" s="182"/>
      <c r="M12" s="182"/>
      <c r="N12" s="182"/>
      <c r="O12" s="182"/>
      <c r="P12" s="183"/>
    </row>
    <row r="13" spans="1:16" s="1" customFormat="1" ht="31.5" customHeight="1">
      <c r="A13" s="67" t="s">
        <v>39</v>
      </c>
      <c r="B13" s="166" t="s">
        <v>52</v>
      </c>
      <c r="C13" s="178"/>
      <c r="D13" s="178"/>
      <c r="E13" s="178"/>
      <c r="F13" s="178"/>
      <c r="G13" s="179"/>
      <c r="H13" s="40"/>
      <c r="I13" s="40"/>
      <c r="J13" s="40"/>
      <c r="K13" s="40"/>
      <c r="L13" s="40"/>
      <c r="M13" s="40"/>
      <c r="N13" s="40"/>
      <c r="O13" s="40"/>
      <c r="P13" s="40"/>
    </row>
    <row r="14" spans="1:16" s="1" customFormat="1" ht="39" customHeight="1">
      <c r="A14" s="3"/>
      <c r="B14" s="173" t="s">
        <v>141</v>
      </c>
      <c r="C14" s="174"/>
      <c r="D14" s="97"/>
      <c r="E14" s="132"/>
      <c r="F14" s="133"/>
      <c r="G14" s="134"/>
      <c r="H14" s="52">
        <v>185</v>
      </c>
      <c r="I14" s="52">
        <v>0</v>
      </c>
      <c r="J14" s="52">
        <f>H14+I14</f>
        <v>185</v>
      </c>
      <c r="K14" s="52">
        <v>187</v>
      </c>
      <c r="L14" s="52">
        <v>0</v>
      </c>
      <c r="M14" s="52">
        <f>K14+L14</f>
        <v>187</v>
      </c>
      <c r="N14" s="52">
        <f>K14-H14</f>
        <v>2</v>
      </c>
      <c r="O14" s="52">
        <f>L14-I14</f>
        <v>0</v>
      </c>
      <c r="P14" s="52">
        <f>N14+O14</f>
        <v>2</v>
      </c>
    </row>
    <row r="15" spans="1:16" s="1" customFormat="1" ht="82.5" customHeight="1">
      <c r="A15" s="3"/>
      <c r="B15" s="173" t="s">
        <v>142</v>
      </c>
      <c r="C15" s="174"/>
      <c r="D15" s="3"/>
      <c r="E15" s="175"/>
      <c r="F15" s="176"/>
      <c r="G15" s="177"/>
      <c r="H15" s="52">
        <v>122</v>
      </c>
      <c r="I15" s="52">
        <v>0</v>
      </c>
      <c r="J15" s="52">
        <f t="shared" ref="J15:J19" si="5">H15+I15</f>
        <v>122</v>
      </c>
      <c r="K15" s="52">
        <v>73</v>
      </c>
      <c r="L15" s="52">
        <v>0</v>
      </c>
      <c r="M15" s="52">
        <f t="shared" ref="M15:M19" si="6">K15+L15</f>
        <v>73</v>
      </c>
      <c r="N15" s="52">
        <f t="shared" ref="N15:N19" si="7">K15-H15</f>
        <v>-49</v>
      </c>
      <c r="O15" s="52">
        <f t="shared" ref="O15:O19" si="8">L15-I15</f>
        <v>0</v>
      </c>
      <c r="P15" s="52">
        <f t="shared" ref="P15:P19" si="9">N15+O15</f>
        <v>-49</v>
      </c>
    </row>
    <row r="16" spans="1:16" s="1" customFormat="1" ht="87" customHeight="1">
      <c r="A16" s="68"/>
      <c r="B16" s="173" t="s">
        <v>143</v>
      </c>
      <c r="C16" s="174"/>
      <c r="D16" s="68"/>
      <c r="E16" s="175"/>
      <c r="F16" s="176"/>
      <c r="G16" s="177"/>
      <c r="H16" s="52">
        <v>1624</v>
      </c>
      <c r="I16" s="52">
        <v>0</v>
      </c>
      <c r="J16" s="52">
        <f t="shared" ref="J16:J18" si="10">H16+I16</f>
        <v>1624</v>
      </c>
      <c r="K16" s="52">
        <v>1373</v>
      </c>
      <c r="L16" s="52">
        <v>0</v>
      </c>
      <c r="M16" s="52">
        <f t="shared" ref="M16:M18" si="11">K16+L16</f>
        <v>1373</v>
      </c>
      <c r="N16" s="52">
        <f t="shared" ref="N16:N18" si="12">K16-H16</f>
        <v>-251</v>
      </c>
      <c r="O16" s="52">
        <f t="shared" ref="O16:O18" si="13">L16-I16</f>
        <v>0</v>
      </c>
      <c r="P16" s="52">
        <f t="shared" ref="P16:P18" si="14">N16+O16</f>
        <v>-251</v>
      </c>
    </row>
    <row r="17" spans="1:20" s="1" customFormat="1" ht="72.75" customHeight="1">
      <c r="A17" s="68"/>
      <c r="B17" s="173" t="s">
        <v>144</v>
      </c>
      <c r="C17" s="174"/>
      <c r="D17" s="68"/>
      <c r="E17" s="175"/>
      <c r="F17" s="176"/>
      <c r="G17" s="177"/>
      <c r="H17" s="52">
        <v>412</v>
      </c>
      <c r="I17" s="52">
        <v>0</v>
      </c>
      <c r="J17" s="52">
        <f t="shared" si="10"/>
        <v>412</v>
      </c>
      <c r="K17" s="52">
        <v>240</v>
      </c>
      <c r="L17" s="52">
        <v>0</v>
      </c>
      <c r="M17" s="52">
        <f t="shared" si="11"/>
        <v>240</v>
      </c>
      <c r="N17" s="52">
        <f t="shared" si="12"/>
        <v>-172</v>
      </c>
      <c r="O17" s="52">
        <f t="shared" si="13"/>
        <v>0</v>
      </c>
      <c r="P17" s="52">
        <f t="shared" si="14"/>
        <v>-172</v>
      </c>
    </row>
    <row r="18" spans="1:20" s="1" customFormat="1" ht="24.75" customHeight="1">
      <c r="A18" s="68"/>
      <c r="B18" s="173" t="s">
        <v>145</v>
      </c>
      <c r="C18" s="174"/>
      <c r="D18" s="68"/>
      <c r="E18" s="175"/>
      <c r="F18" s="176"/>
      <c r="G18" s="177"/>
      <c r="H18" s="52">
        <v>1</v>
      </c>
      <c r="I18" s="52">
        <v>0</v>
      </c>
      <c r="J18" s="52">
        <f t="shared" si="10"/>
        <v>1</v>
      </c>
      <c r="K18" s="52">
        <v>1</v>
      </c>
      <c r="L18" s="52">
        <v>0</v>
      </c>
      <c r="M18" s="52">
        <f t="shared" si="11"/>
        <v>1</v>
      </c>
      <c r="N18" s="52">
        <f t="shared" si="12"/>
        <v>0</v>
      </c>
      <c r="O18" s="52">
        <f t="shared" si="13"/>
        <v>0</v>
      </c>
      <c r="P18" s="52">
        <f t="shared" si="14"/>
        <v>0</v>
      </c>
    </row>
    <row r="19" spans="1:20" s="1" customFormat="1" ht="64.5" customHeight="1">
      <c r="A19" s="3"/>
      <c r="B19" s="173" t="s">
        <v>146</v>
      </c>
      <c r="C19" s="174"/>
      <c r="D19" s="3"/>
      <c r="E19" s="175"/>
      <c r="F19" s="176"/>
      <c r="G19" s="177"/>
      <c r="H19" s="52">
        <v>0</v>
      </c>
      <c r="I19" s="52">
        <v>2</v>
      </c>
      <c r="J19" s="52">
        <f t="shared" si="5"/>
        <v>2</v>
      </c>
      <c r="K19" s="52">
        <v>0</v>
      </c>
      <c r="L19" s="52">
        <v>2</v>
      </c>
      <c r="M19" s="52">
        <f t="shared" si="6"/>
        <v>2</v>
      </c>
      <c r="N19" s="52">
        <f t="shared" si="7"/>
        <v>0</v>
      </c>
      <c r="O19" s="52">
        <f t="shared" si="8"/>
        <v>0</v>
      </c>
      <c r="P19" s="52">
        <f t="shared" si="9"/>
        <v>0</v>
      </c>
    </row>
    <row r="20" spans="1:20" s="1" customFormat="1" ht="26.25" customHeight="1">
      <c r="A20" s="6"/>
      <c r="B20" s="175" t="s">
        <v>79</v>
      </c>
      <c r="C20" s="103"/>
      <c r="D20" s="103"/>
      <c r="E20" s="103"/>
      <c r="F20" s="103"/>
      <c r="G20" s="103"/>
      <c r="H20" s="103"/>
      <c r="I20" s="103"/>
      <c r="J20" s="103"/>
      <c r="K20" s="103"/>
      <c r="L20" s="103"/>
      <c r="M20" s="103"/>
      <c r="N20" s="103"/>
      <c r="O20" s="103"/>
      <c r="P20" s="180"/>
    </row>
    <row r="21" spans="1:20" s="1" customFormat="1" ht="150" customHeight="1">
      <c r="A21" s="5"/>
      <c r="B21" s="181" t="s">
        <v>167</v>
      </c>
      <c r="C21" s="182"/>
      <c r="D21" s="182"/>
      <c r="E21" s="182"/>
      <c r="F21" s="182"/>
      <c r="G21" s="182"/>
      <c r="H21" s="182"/>
      <c r="I21" s="182"/>
      <c r="J21" s="182"/>
      <c r="K21" s="182"/>
      <c r="L21" s="182"/>
      <c r="M21" s="182"/>
      <c r="N21" s="182"/>
      <c r="O21" s="182"/>
      <c r="P21" s="183"/>
      <c r="R21" s="4"/>
      <c r="S21" s="4"/>
      <c r="T21" s="4"/>
    </row>
    <row r="22" spans="1:20" s="1" customFormat="1" ht="36" customHeight="1">
      <c r="A22" s="67" t="s">
        <v>64</v>
      </c>
      <c r="B22" s="166" t="s">
        <v>53</v>
      </c>
      <c r="C22" s="167"/>
      <c r="D22" s="167"/>
      <c r="E22" s="167"/>
      <c r="F22" s="167"/>
      <c r="G22" s="168"/>
      <c r="H22" s="40"/>
      <c r="I22" s="40"/>
      <c r="J22" s="40"/>
      <c r="K22" s="40"/>
      <c r="L22" s="40"/>
      <c r="M22" s="40"/>
      <c r="N22" s="40"/>
      <c r="O22" s="40"/>
      <c r="P22" s="40"/>
    </row>
    <row r="23" spans="1:20" s="1" customFormat="1" ht="61.5" customHeight="1">
      <c r="A23" s="3"/>
      <c r="B23" s="173" t="s">
        <v>147</v>
      </c>
      <c r="C23" s="174"/>
      <c r="D23" s="3"/>
      <c r="E23" s="132"/>
      <c r="F23" s="133"/>
      <c r="G23" s="134"/>
      <c r="H23" s="52">
        <v>15</v>
      </c>
      <c r="I23" s="52">
        <v>0</v>
      </c>
      <c r="J23" s="52">
        <f>H23+I23</f>
        <v>15</v>
      </c>
      <c r="K23" s="52">
        <v>20</v>
      </c>
      <c r="L23" s="52">
        <v>0</v>
      </c>
      <c r="M23" s="52">
        <f>K23+L23</f>
        <v>20</v>
      </c>
      <c r="N23" s="52">
        <f>K23-H23</f>
        <v>5</v>
      </c>
      <c r="O23" s="52">
        <f>L23-I23</f>
        <v>0</v>
      </c>
      <c r="P23" s="52">
        <f>N23+O23</f>
        <v>5</v>
      </c>
    </row>
    <row r="24" spans="1:20" s="1" customFormat="1" ht="86.25" customHeight="1">
      <c r="A24" s="3"/>
      <c r="B24" s="173" t="s">
        <v>148</v>
      </c>
      <c r="C24" s="174"/>
      <c r="D24" s="3"/>
      <c r="E24" s="132"/>
      <c r="F24" s="133"/>
      <c r="G24" s="134"/>
      <c r="H24" s="52">
        <v>10</v>
      </c>
      <c r="I24" s="52">
        <v>0</v>
      </c>
      <c r="J24" s="52">
        <f t="shared" ref="J24:J25" si="15">H24+I24</f>
        <v>10</v>
      </c>
      <c r="K24" s="52">
        <v>8</v>
      </c>
      <c r="L24" s="52">
        <v>0</v>
      </c>
      <c r="M24" s="52">
        <f t="shared" ref="M24:M25" si="16">K24+L24</f>
        <v>8</v>
      </c>
      <c r="N24" s="52">
        <f t="shared" ref="N24:N25" si="17">K24-H24</f>
        <v>-2</v>
      </c>
      <c r="O24" s="52">
        <f t="shared" ref="O24:O25" si="18">L24-I24</f>
        <v>0</v>
      </c>
      <c r="P24" s="52">
        <f t="shared" ref="P24:P25" si="19">N24+O24</f>
        <v>-2</v>
      </c>
    </row>
    <row r="25" spans="1:20" s="1" customFormat="1" ht="103.5" customHeight="1">
      <c r="A25" s="3"/>
      <c r="B25" s="173" t="s">
        <v>149</v>
      </c>
      <c r="C25" s="174"/>
      <c r="D25" s="3"/>
      <c r="E25" s="132"/>
      <c r="F25" s="133"/>
      <c r="G25" s="134"/>
      <c r="H25" s="52">
        <v>130</v>
      </c>
      <c r="I25" s="52">
        <v>0</v>
      </c>
      <c r="J25" s="52">
        <f t="shared" si="15"/>
        <v>130</v>
      </c>
      <c r="K25" s="52">
        <v>145</v>
      </c>
      <c r="L25" s="52">
        <v>0</v>
      </c>
      <c r="M25" s="52">
        <f t="shared" si="16"/>
        <v>145</v>
      </c>
      <c r="N25" s="52">
        <f t="shared" si="17"/>
        <v>15</v>
      </c>
      <c r="O25" s="52">
        <f t="shared" si="18"/>
        <v>0</v>
      </c>
      <c r="P25" s="52">
        <f t="shared" si="19"/>
        <v>15</v>
      </c>
    </row>
    <row r="26" spans="1:20" s="1" customFormat="1" ht="48" customHeight="1">
      <c r="A26" s="68"/>
      <c r="B26" s="173" t="s">
        <v>150</v>
      </c>
      <c r="C26" s="174"/>
      <c r="D26" s="68"/>
      <c r="E26" s="132"/>
      <c r="F26" s="133"/>
      <c r="G26" s="134"/>
      <c r="H26" s="52">
        <v>246944</v>
      </c>
      <c r="I26" s="52">
        <v>0</v>
      </c>
      <c r="J26" s="52">
        <f t="shared" ref="J26:J29" si="20">H26+I26</f>
        <v>246944</v>
      </c>
      <c r="K26" s="52">
        <v>319966</v>
      </c>
      <c r="L26" s="52">
        <v>0</v>
      </c>
      <c r="M26" s="52">
        <f t="shared" ref="M26:M29" si="21">K26+L26</f>
        <v>319966</v>
      </c>
      <c r="N26" s="52">
        <f t="shared" ref="N26:N29" si="22">K26-H26</f>
        <v>73022</v>
      </c>
      <c r="O26" s="52">
        <f t="shared" ref="O26:O29" si="23">L26-I26</f>
        <v>0</v>
      </c>
      <c r="P26" s="52">
        <f t="shared" ref="P26:P29" si="24">N26+O26</f>
        <v>73022</v>
      </c>
    </row>
    <row r="27" spans="1:20" s="1" customFormat="1" ht="95.25" customHeight="1">
      <c r="A27" s="68"/>
      <c r="B27" s="173" t="s">
        <v>151</v>
      </c>
      <c r="C27" s="174"/>
      <c r="D27" s="68"/>
      <c r="E27" s="132"/>
      <c r="F27" s="133"/>
      <c r="G27" s="134"/>
      <c r="H27" s="52">
        <v>137</v>
      </c>
      <c r="I27" s="52">
        <v>0</v>
      </c>
      <c r="J27" s="52">
        <f t="shared" si="20"/>
        <v>137</v>
      </c>
      <c r="K27" s="52">
        <v>120</v>
      </c>
      <c r="L27" s="52">
        <v>0</v>
      </c>
      <c r="M27" s="52">
        <f t="shared" si="21"/>
        <v>120</v>
      </c>
      <c r="N27" s="52">
        <f t="shared" si="22"/>
        <v>-17</v>
      </c>
      <c r="O27" s="52">
        <f t="shared" si="23"/>
        <v>0</v>
      </c>
      <c r="P27" s="52">
        <f t="shared" si="24"/>
        <v>-17</v>
      </c>
    </row>
    <row r="28" spans="1:20" s="1" customFormat="1" ht="48.75" customHeight="1">
      <c r="A28" s="68"/>
      <c r="B28" s="173" t="s">
        <v>152</v>
      </c>
      <c r="C28" s="174"/>
      <c r="D28" s="68"/>
      <c r="E28" s="132"/>
      <c r="F28" s="133"/>
      <c r="G28" s="134"/>
      <c r="H28" s="52">
        <v>1</v>
      </c>
      <c r="I28" s="52">
        <v>0</v>
      </c>
      <c r="J28" s="52">
        <f t="shared" si="20"/>
        <v>1</v>
      </c>
      <c r="K28" s="52">
        <v>1</v>
      </c>
      <c r="L28" s="52">
        <v>0</v>
      </c>
      <c r="M28" s="52">
        <f t="shared" si="21"/>
        <v>1</v>
      </c>
      <c r="N28" s="52">
        <f t="shared" si="22"/>
        <v>0</v>
      </c>
      <c r="O28" s="52">
        <f t="shared" si="23"/>
        <v>0</v>
      </c>
      <c r="P28" s="52">
        <f t="shared" si="24"/>
        <v>0</v>
      </c>
    </row>
    <row r="29" spans="1:20" s="1" customFormat="1" ht="46.5" customHeight="1">
      <c r="A29" s="68"/>
      <c r="B29" s="173" t="s">
        <v>153</v>
      </c>
      <c r="C29" s="174"/>
      <c r="D29" s="68"/>
      <c r="E29" s="132"/>
      <c r="F29" s="133"/>
      <c r="G29" s="134"/>
      <c r="H29" s="52">
        <v>0</v>
      </c>
      <c r="I29" s="52">
        <v>46000</v>
      </c>
      <c r="J29" s="52">
        <f t="shared" si="20"/>
        <v>46000</v>
      </c>
      <c r="K29" s="52">
        <v>0</v>
      </c>
      <c r="L29" s="52">
        <v>45310</v>
      </c>
      <c r="M29" s="52">
        <f t="shared" si="21"/>
        <v>45310</v>
      </c>
      <c r="N29" s="52">
        <f t="shared" si="22"/>
        <v>0</v>
      </c>
      <c r="O29" s="52">
        <f t="shared" si="23"/>
        <v>-690</v>
      </c>
      <c r="P29" s="52">
        <f t="shared" si="24"/>
        <v>-690</v>
      </c>
    </row>
    <row r="30" spans="1:20" s="1" customFormat="1" ht="21" customHeight="1">
      <c r="A30" s="170"/>
      <c r="B30" s="175" t="s">
        <v>79</v>
      </c>
      <c r="C30" s="103"/>
      <c r="D30" s="103"/>
      <c r="E30" s="103"/>
      <c r="F30" s="103"/>
      <c r="G30" s="103"/>
      <c r="H30" s="103"/>
      <c r="I30" s="103"/>
      <c r="J30" s="103"/>
      <c r="K30" s="103"/>
      <c r="L30" s="103"/>
      <c r="M30" s="103"/>
      <c r="N30" s="103"/>
      <c r="O30" s="103"/>
      <c r="P30" s="180"/>
    </row>
    <row r="31" spans="1:20" s="1" customFormat="1" ht="231.75" customHeight="1">
      <c r="A31" s="184"/>
      <c r="B31" s="181" t="s">
        <v>168</v>
      </c>
      <c r="C31" s="182"/>
      <c r="D31" s="182"/>
      <c r="E31" s="182"/>
      <c r="F31" s="182"/>
      <c r="G31" s="182"/>
      <c r="H31" s="182"/>
      <c r="I31" s="182"/>
      <c r="J31" s="182"/>
      <c r="K31" s="182"/>
      <c r="L31" s="182"/>
      <c r="M31" s="182"/>
      <c r="N31" s="182"/>
      <c r="O31" s="182"/>
      <c r="P31" s="183"/>
    </row>
    <row r="32" spans="1:20" s="1" customFormat="1" ht="29.25" customHeight="1">
      <c r="A32" s="68" t="s">
        <v>121</v>
      </c>
      <c r="B32" s="166" t="s">
        <v>54</v>
      </c>
      <c r="C32" s="167"/>
      <c r="D32" s="167"/>
      <c r="E32" s="167"/>
      <c r="F32" s="167"/>
      <c r="G32" s="168"/>
      <c r="H32" s="40"/>
      <c r="I32" s="40"/>
      <c r="J32" s="40"/>
      <c r="K32" s="40"/>
      <c r="L32" s="40"/>
      <c r="M32" s="40"/>
      <c r="N32" s="40"/>
      <c r="O32" s="40"/>
      <c r="P32" s="40"/>
    </row>
    <row r="33" spans="1:16" s="1" customFormat="1" ht="70.5" customHeight="1">
      <c r="A33" s="3"/>
      <c r="B33" s="173" t="s">
        <v>154</v>
      </c>
      <c r="C33" s="174"/>
      <c r="D33" s="3"/>
      <c r="E33" s="132"/>
      <c r="F33" s="133"/>
      <c r="G33" s="134"/>
      <c r="H33" s="52">
        <v>100</v>
      </c>
      <c r="I33" s="52">
        <v>0</v>
      </c>
      <c r="J33" s="52">
        <f>H33+I33</f>
        <v>100</v>
      </c>
      <c r="K33" s="52">
        <v>100</v>
      </c>
      <c r="L33" s="52">
        <v>0</v>
      </c>
      <c r="M33" s="52">
        <f>K33+L33</f>
        <v>100</v>
      </c>
      <c r="N33" s="52">
        <f>K33-H33</f>
        <v>0</v>
      </c>
      <c r="O33" s="52">
        <f>L33-I33</f>
        <v>0</v>
      </c>
      <c r="P33" s="52">
        <f>N33+O33</f>
        <v>0</v>
      </c>
    </row>
    <row r="34" spans="1:16" s="1" customFormat="1" ht="66" customHeight="1">
      <c r="A34" s="3"/>
      <c r="B34" s="173" t="s">
        <v>155</v>
      </c>
      <c r="C34" s="174"/>
      <c r="D34" s="3"/>
      <c r="E34" s="132"/>
      <c r="F34" s="133"/>
      <c r="G34" s="134"/>
      <c r="H34" s="52">
        <v>0</v>
      </c>
      <c r="I34" s="52">
        <v>100</v>
      </c>
      <c r="J34" s="52">
        <f t="shared" ref="J34" si="25">H34+I34</f>
        <v>100</v>
      </c>
      <c r="K34" s="52">
        <v>0</v>
      </c>
      <c r="L34" s="52">
        <v>100</v>
      </c>
      <c r="M34" s="52">
        <f t="shared" ref="M34" si="26">K34+L34</f>
        <v>100</v>
      </c>
      <c r="N34" s="52">
        <f t="shared" ref="N34" si="27">K34-H34</f>
        <v>0</v>
      </c>
      <c r="O34" s="52">
        <f t="shared" ref="O34" si="28">L34-I34</f>
        <v>0</v>
      </c>
      <c r="P34" s="52">
        <f t="shared" ref="P34" si="29">N34+O34</f>
        <v>0</v>
      </c>
    </row>
    <row r="35" spans="1:16" s="1" customFormat="1" ht="27" customHeight="1">
      <c r="A35" s="170"/>
      <c r="B35" s="175" t="s">
        <v>79</v>
      </c>
      <c r="C35" s="103"/>
      <c r="D35" s="103"/>
      <c r="E35" s="103"/>
      <c r="F35" s="103"/>
      <c r="G35" s="103"/>
      <c r="H35" s="103"/>
      <c r="I35" s="103"/>
      <c r="J35" s="103"/>
      <c r="K35" s="103"/>
      <c r="L35" s="103"/>
      <c r="M35" s="103"/>
      <c r="N35" s="103"/>
      <c r="O35" s="103"/>
      <c r="P35" s="180"/>
    </row>
    <row r="36" spans="1:16" s="1" customFormat="1" ht="24" customHeight="1">
      <c r="A36" s="184"/>
      <c r="B36" s="191"/>
      <c r="C36" s="192"/>
      <c r="D36" s="192"/>
      <c r="E36" s="192"/>
      <c r="F36" s="192"/>
      <c r="G36" s="192"/>
      <c r="H36" s="192"/>
      <c r="I36" s="192"/>
      <c r="J36" s="192"/>
      <c r="K36" s="192"/>
      <c r="L36" s="192"/>
      <c r="M36" s="192"/>
      <c r="N36" s="192"/>
      <c r="O36" s="192"/>
      <c r="P36" s="193"/>
    </row>
    <row r="37" spans="1:16" s="1" customFormat="1" ht="36" customHeight="1">
      <c r="A37" s="170"/>
      <c r="B37" s="185" t="s">
        <v>119</v>
      </c>
      <c r="C37" s="186"/>
      <c r="D37" s="186"/>
      <c r="E37" s="186"/>
      <c r="F37" s="186"/>
      <c r="G37" s="186"/>
      <c r="H37" s="186"/>
      <c r="I37" s="186"/>
      <c r="J37" s="186"/>
      <c r="K37" s="186"/>
      <c r="L37" s="186"/>
      <c r="M37" s="186"/>
      <c r="N37" s="186"/>
      <c r="O37" s="186"/>
      <c r="P37" s="187"/>
    </row>
    <row r="38" spans="1:16" s="1" customFormat="1" ht="78" customHeight="1">
      <c r="A38" s="184"/>
      <c r="B38" s="188" t="s">
        <v>175</v>
      </c>
      <c r="C38" s="189"/>
      <c r="D38" s="189"/>
      <c r="E38" s="189"/>
      <c r="F38" s="189"/>
      <c r="G38" s="189"/>
      <c r="H38" s="189"/>
      <c r="I38" s="189"/>
      <c r="J38" s="189"/>
      <c r="K38" s="189"/>
      <c r="L38" s="189"/>
      <c r="M38" s="189"/>
      <c r="N38" s="189"/>
      <c r="O38" s="189"/>
      <c r="P38" s="190"/>
    </row>
  </sheetData>
  <mergeCells count="62">
    <mergeCell ref="A37:A38"/>
    <mergeCell ref="B37:P37"/>
    <mergeCell ref="B38:P38"/>
    <mergeCell ref="A35:A36"/>
    <mergeCell ref="B35:P35"/>
    <mergeCell ref="B36:P36"/>
    <mergeCell ref="B34:C34"/>
    <mergeCell ref="E34:G34"/>
    <mergeCell ref="A30:A31"/>
    <mergeCell ref="B30:P30"/>
    <mergeCell ref="B31:P31"/>
    <mergeCell ref="B32:G32"/>
    <mergeCell ref="B33:C33"/>
    <mergeCell ref="E33:G33"/>
    <mergeCell ref="B29:C29"/>
    <mergeCell ref="E29:G29"/>
    <mergeCell ref="B27:C27"/>
    <mergeCell ref="E27:G27"/>
    <mergeCell ref="B28:C28"/>
    <mergeCell ref="E28:G28"/>
    <mergeCell ref="B26:C26"/>
    <mergeCell ref="E26:G26"/>
    <mergeCell ref="B20:P20"/>
    <mergeCell ref="B21:P21"/>
    <mergeCell ref="B22:G22"/>
    <mergeCell ref="B23:C23"/>
    <mergeCell ref="E23:G23"/>
    <mergeCell ref="B24:C24"/>
    <mergeCell ref="E24:G24"/>
    <mergeCell ref="B25:C25"/>
    <mergeCell ref="E25:G25"/>
    <mergeCell ref="B15:C15"/>
    <mergeCell ref="E15:G15"/>
    <mergeCell ref="B19:C19"/>
    <mergeCell ref="E19:G19"/>
    <mergeCell ref="B16:C16"/>
    <mergeCell ref="E16:G16"/>
    <mergeCell ref="B17:C17"/>
    <mergeCell ref="E17:G17"/>
    <mergeCell ref="B18:C18"/>
    <mergeCell ref="E18:G18"/>
    <mergeCell ref="B14:C14"/>
    <mergeCell ref="E14:G14"/>
    <mergeCell ref="B13:G13"/>
    <mergeCell ref="A11:A12"/>
    <mergeCell ref="B11:P11"/>
    <mergeCell ref="B12:P12"/>
    <mergeCell ref="B8:C8"/>
    <mergeCell ref="E8:G8"/>
    <mergeCell ref="B9:C9"/>
    <mergeCell ref="E9:G9"/>
    <mergeCell ref="B10:C10"/>
    <mergeCell ref="E10:G10"/>
    <mergeCell ref="N5:P5"/>
    <mergeCell ref="H5:J5"/>
    <mergeCell ref="K5:M5"/>
    <mergeCell ref="B7:G7"/>
    <mergeCell ref="A2:P2"/>
    <mergeCell ref="A5:A6"/>
    <mergeCell ref="B5:C6"/>
    <mergeCell ref="D5:D6"/>
    <mergeCell ref="E5:G6"/>
  </mergeCells>
  <pageMargins left="0.39370078740157483" right="0.39370078740157483" top="1.1811023622047245" bottom="0.39370078740157483" header="0.31496062992125984" footer="0.31496062992125984"/>
  <pageSetup paperSize="9" scale="50" fitToHeight="50" orientation="landscape" verticalDpi="0" r:id="rId1"/>
  <rowBreaks count="1" manualBreakCount="1">
    <brk id="1" max="19" man="1"/>
  </rowBreaks>
</worksheet>
</file>

<file path=xl/worksheets/sheet4.xml><?xml version="1.0" encoding="utf-8"?>
<worksheet xmlns="http://schemas.openxmlformats.org/spreadsheetml/2006/main" xmlns:r="http://schemas.openxmlformats.org/officeDocument/2006/relationships">
  <dimension ref="A1:P46"/>
  <sheetViews>
    <sheetView zoomScale="60" zoomScaleNormal="60" workbookViewId="0">
      <pane xSplit="1" ySplit="6" topLeftCell="B13" activePane="bottomRight" state="frozen"/>
      <selection activeCell="A17" sqref="A17:L17"/>
      <selection pane="topRight" activeCell="A17" sqref="A17:L17"/>
      <selection pane="bottomLeft" activeCell="A17" sqref="A17:L17"/>
      <selection pane="bottomRight" activeCell="X15" sqref="X15"/>
    </sheetView>
  </sheetViews>
  <sheetFormatPr defaultRowHeight="18.75"/>
  <cols>
    <col min="1" max="1" width="11.28515625" style="8" customWidth="1"/>
    <col min="2" max="2" width="31.85546875" style="8" customWidth="1"/>
    <col min="3" max="3" width="15" style="8" customWidth="1"/>
    <col min="4" max="7" width="15" style="8" hidden="1" customWidth="1"/>
    <col min="8" max="16" width="17.42578125" style="8" customWidth="1"/>
    <col min="17" max="16384" width="9.140625" style="8"/>
  </cols>
  <sheetData>
    <row r="1" spans="1:16" ht="9.75" customHeight="1">
      <c r="A1" s="10"/>
    </row>
    <row r="2" spans="1:16" ht="41.25" customHeight="1">
      <c r="A2" s="117" t="s">
        <v>101</v>
      </c>
      <c r="B2" s="113"/>
      <c r="C2" s="113"/>
      <c r="D2" s="113"/>
      <c r="E2" s="113"/>
      <c r="F2" s="113"/>
      <c r="G2" s="113"/>
      <c r="H2" s="113"/>
      <c r="I2" s="113"/>
      <c r="J2" s="113"/>
      <c r="K2" s="169"/>
      <c r="L2" s="169"/>
      <c r="M2" s="169"/>
      <c r="N2" s="169"/>
      <c r="O2" s="169"/>
      <c r="P2" s="169"/>
    </row>
    <row r="3" spans="1:16" hidden="1">
      <c r="A3" s="7"/>
    </row>
    <row r="4" spans="1:16" hidden="1">
      <c r="A4" s="9"/>
    </row>
    <row r="5" spans="1:16" s="1" customFormat="1" ht="42" customHeight="1">
      <c r="A5" s="170" t="s">
        <v>48</v>
      </c>
      <c r="B5" s="131" t="s">
        <v>35</v>
      </c>
      <c r="C5" s="172"/>
      <c r="D5" s="131" t="s">
        <v>49</v>
      </c>
      <c r="E5" s="131" t="s">
        <v>50</v>
      </c>
      <c r="F5" s="172"/>
      <c r="G5" s="172"/>
      <c r="H5" s="132" t="s">
        <v>67</v>
      </c>
      <c r="I5" s="133"/>
      <c r="J5" s="134"/>
      <c r="K5" s="132" t="s">
        <v>124</v>
      </c>
      <c r="L5" s="133"/>
      <c r="M5" s="134"/>
      <c r="N5" s="135" t="s">
        <v>66</v>
      </c>
      <c r="O5" s="135"/>
      <c r="P5" s="135"/>
    </row>
    <row r="6" spans="1:16" s="1" customFormat="1" ht="48" customHeight="1">
      <c r="A6" s="171"/>
      <c r="B6" s="172"/>
      <c r="C6" s="172"/>
      <c r="D6" s="172"/>
      <c r="E6" s="172"/>
      <c r="F6" s="172"/>
      <c r="G6" s="172"/>
      <c r="H6" s="40" t="s">
        <v>55</v>
      </c>
      <c r="I6" s="40" t="s">
        <v>56</v>
      </c>
      <c r="J6" s="40" t="s">
        <v>57</v>
      </c>
      <c r="K6" s="40" t="s">
        <v>55</v>
      </c>
      <c r="L6" s="40" t="s">
        <v>56</v>
      </c>
      <c r="M6" s="40" t="s">
        <v>57</v>
      </c>
      <c r="N6" s="40" t="s">
        <v>55</v>
      </c>
      <c r="O6" s="40" t="s">
        <v>56</v>
      </c>
      <c r="P6" s="40" t="s">
        <v>57</v>
      </c>
    </row>
    <row r="7" spans="1:16" s="1" customFormat="1" ht="37.5" customHeight="1">
      <c r="A7" s="98">
        <v>1</v>
      </c>
      <c r="B7" s="195" t="s">
        <v>75</v>
      </c>
      <c r="C7" s="196"/>
      <c r="D7" s="196"/>
      <c r="E7" s="196"/>
      <c r="F7" s="196"/>
      <c r="G7" s="197"/>
      <c r="H7" s="74">
        <v>3046625.36</v>
      </c>
      <c r="I7" s="74">
        <v>14498.4</v>
      </c>
      <c r="J7" s="74">
        <f>H7+I7</f>
        <v>3061123.76</v>
      </c>
      <c r="K7" s="74">
        <v>3039674.62</v>
      </c>
      <c r="L7" s="74">
        <v>45310</v>
      </c>
      <c r="M7" s="74">
        <f>K7+L7</f>
        <v>3084984.62</v>
      </c>
      <c r="N7" s="74">
        <f>K7/H7*100</f>
        <v>99.771854456039861</v>
      </c>
      <c r="O7" s="74">
        <f t="shared" ref="O7:P7" si="0">L7/I7*100</f>
        <v>312.51724328201738</v>
      </c>
      <c r="P7" s="74">
        <f t="shared" si="0"/>
        <v>100.77948040885482</v>
      </c>
    </row>
    <row r="8" spans="1:16" s="1" customFormat="1" ht="21.75" customHeight="1">
      <c r="A8" s="204" t="s">
        <v>100</v>
      </c>
      <c r="B8" s="207"/>
      <c r="C8" s="207"/>
      <c r="D8" s="207"/>
      <c r="E8" s="207"/>
      <c r="F8" s="207"/>
      <c r="G8" s="207"/>
      <c r="H8" s="207"/>
      <c r="I8" s="207"/>
      <c r="J8" s="207"/>
      <c r="K8" s="207"/>
      <c r="L8" s="207"/>
      <c r="M8" s="207"/>
      <c r="N8" s="207"/>
      <c r="O8" s="207"/>
      <c r="P8" s="208"/>
    </row>
    <row r="9" spans="1:16" s="1" customFormat="1" ht="40.5" customHeight="1">
      <c r="A9" s="201" t="s">
        <v>171</v>
      </c>
      <c r="B9" s="211"/>
      <c r="C9" s="211"/>
      <c r="D9" s="211"/>
      <c r="E9" s="211"/>
      <c r="F9" s="211"/>
      <c r="G9" s="211"/>
      <c r="H9" s="211"/>
      <c r="I9" s="211"/>
      <c r="J9" s="211"/>
      <c r="K9" s="211"/>
      <c r="L9" s="211"/>
      <c r="M9" s="211"/>
      <c r="N9" s="211"/>
      <c r="O9" s="211"/>
      <c r="P9" s="212"/>
    </row>
    <row r="10" spans="1:16" s="1" customFormat="1" ht="37.5" customHeight="1">
      <c r="A10" s="76"/>
      <c r="B10" s="181" t="s">
        <v>76</v>
      </c>
      <c r="C10" s="182"/>
      <c r="D10" s="182"/>
      <c r="E10" s="182"/>
      <c r="F10" s="182"/>
      <c r="G10" s="183"/>
      <c r="H10" s="69"/>
      <c r="I10" s="69"/>
      <c r="J10" s="69"/>
      <c r="K10" s="69"/>
      <c r="L10" s="69"/>
      <c r="M10" s="69"/>
      <c r="N10" s="77"/>
      <c r="O10" s="77"/>
      <c r="P10" s="77"/>
    </row>
    <row r="11" spans="1:16" s="1" customFormat="1" ht="62.25" customHeight="1">
      <c r="A11" s="75" t="s">
        <v>156</v>
      </c>
      <c r="B11" s="195" t="s">
        <v>133</v>
      </c>
      <c r="C11" s="198"/>
      <c r="D11" s="72"/>
      <c r="E11" s="72"/>
      <c r="F11" s="72"/>
      <c r="G11" s="73"/>
      <c r="H11" s="74">
        <v>3046625.36</v>
      </c>
      <c r="I11" s="74">
        <v>0</v>
      </c>
      <c r="J11" s="74">
        <f t="shared" ref="J11:J14" si="1">H11+I11</f>
        <v>3046625.36</v>
      </c>
      <c r="K11" s="74">
        <v>3039674.62</v>
      </c>
      <c r="L11" s="74">
        <v>0</v>
      </c>
      <c r="M11" s="74">
        <f t="shared" ref="M11:M14" si="2">K11+L11</f>
        <v>3039674.62</v>
      </c>
      <c r="N11" s="74">
        <f t="shared" ref="N11" si="3">K11/H11*100</f>
        <v>99.771854456039861</v>
      </c>
      <c r="O11" s="74">
        <v>0</v>
      </c>
      <c r="P11" s="74">
        <f t="shared" ref="P11:P14" si="4">M11/J11*100</f>
        <v>99.771854456039861</v>
      </c>
    </row>
    <row r="12" spans="1:16" s="1" customFormat="1" ht="39" customHeight="1">
      <c r="A12" s="204" t="s">
        <v>120</v>
      </c>
      <c r="B12" s="205"/>
      <c r="C12" s="205"/>
      <c r="D12" s="205"/>
      <c r="E12" s="205"/>
      <c r="F12" s="205"/>
      <c r="G12" s="205"/>
      <c r="H12" s="205"/>
      <c r="I12" s="205"/>
      <c r="J12" s="205"/>
      <c r="K12" s="205"/>
      <c r="L12" s="205"/>
      <c r="M12" s="205"/>
      <c r="N12" s="205"/>
      <c r="O12" s="205"/>
      <c r="P12" s="206"/>
    </row>
    <row r="13" spans="1:16" s="1" customFormat="1" ht="39" customHeight="1">
      <c r="A13" s="201" t="s">
        <v>169</v>
      </c>
      <c r="B13" s="209"/>
      <c r="C13" s="209"/>
      <c r="D13" s="209"/>
      <c r="E13" s="209"/>
      <c r="F13" s="209"/>
      <c r="G13" s="209"/>
      <c r="H13" s="209"/>
      <c r="I13" s="209"/>
      <c r="J13" s="209"/>
      <c r="K13" s="209"/>
      <c r="L13" s="209"/>
      <c r="M13" s="209"/>
      <c r="N13" s="209"/>
      <c r="O13" s="209"/>
      <c r="P13" s="210"/>
    </row>
    <row r="14" spans="1:16" s="1" customFormat="1" ht="75" customHeight="1">
      <c r="A14" s="25" t="s">
        <v>157</v>
      </c>
      <c r="B14" s="199" t="s">
        <v>135</v>
      </c>
      <c r="C14" s="200"/>
      <c r="D14" s="41"/>
      <c r="E14" s="41"/>
      <c r="F14" s="41"/>
      <c r="G14" s="42"/>
      <c r="H14" s="52">
        <v>0</v>
      </c>
      <c r="I14" s="52">
        <v>14498.4</v>
      </c>
      <c r="J14" s="52">
        <f t="shared" si="1"/>
        <v>14498.4</v>
      </c>
      <c r="K14" s="52">
        <v>0</v>
      </c>
      <c r="L14" s="52">
        <v>45310</v>
      </c>
      <c r="M14" s="52">
        <f t="shared" si="2"/>
        <v>45310</v>
      </c>
      <c r="N14" s="52">
        <v>0</v>
      </c>
      <c r="O14" s="52">
        <f t="shared" ref="O14" si="5">L14/I14*100</f>
        <v>312.51724328201738</v>
      </c>
      <c r="P14" s="52">
        <f t="shared" si="4"/>
        <v>312.51724328201738</v>
      </c>
    </row>
    <row r="15" spans="1:16" s="1" customFormat="1" ht="37.5" customHeight="1">
      <c r="A15" s="204" t="s">
        <v>120</v>
      </c>
      <c r="B15" s="205"/>
      <c r="C15" s="205"/>
      <c r="D15" s="205"/>
      <c r="E15" s="205"/>
      <c r="F15" s="205"/>
      <c r="G15" s="205"/>
      <c r="H15" s="205"/>
      <c r="I15" s="205"/>
      <c r="J15" s="205"/>
      <c r="K15" s="205"/>
      <c r="L15" s="205"/>
      <c r="M15" s="205"/>
      <c r="N15" s="205"/>
      <c r="O15" s="205"/>
      <c r="P15" s="206"/>
    </row>
    <row r="16" spans="1:16" s="1" customFormat="1" ht="38.25" customHeight="1">
      <c r="A16" s="201" t="s">
        <v>170</v>
      </c>
      <c r="B16" s="202"/>
      <c r="C16" s="202"/>
      <c r="D16" s="202"/>
      <c r="E16" s="202"/>
      <c r="F16" s="202"/>
      <c r="G16" s="202"/>
      <c r="H16" s="202"/>
      <c r="I16" s="202"/>
      <c r="J16" s="202"/>
      <c r="K16" s="202"/>
      <c r="L16" s="202"/>
      <c r="M16" s="202"/>
      <c r="N16" s="202"/>
      <c r="O16" s="202"/>
      <c r="P16" s="203"/>
    </row>
    <row r="17" spans="1:16" s="1" customFormat="1" ht="36.75" customHeight="1">
      <c r="A17" s="68" t="s">
        <v>37</v>
      </c>
      <c r="B17" s="166" t="s">
        <v>51</v>
      </c>
      <c r="C17" s="178"/>
      <c r="D17" s="178"/>
      <c r="E17" s="178"/>
      <c r="F17" s="178"/>
      <c r="G17" s="179"/>
      <c r="H17" s="68"/>
      <c r="I17" s="68"/>
      <c r="J17" s="68"/>
      <c r="K17" s="68"/>
      <c r="L17" s="68"/>
      <c r="M17" s="68"/>
      <c r="N17" s="68"/>
      <c r="O17" s="68"/>
      <c r="P17" s="68"/>
    </row>
    <row r="18" spans="1:16" s="1" customFormat="1" ht="21" customHeight="1">
      <c r="A18" s="68"/>
      <c r="B18" s="173" t="s">
        <v>138</v>
      </c>
      <c r="C18" s="174"/>
      <c r="D18" s="68"/>
      <c r="E18" s="175"/>
      <c r="F18" s="176"/>
      <c r="G18" s="177"/>
      <c r="H18" s="52">
        <v>10.5</v>
      </c>
      <c r="I18" s="52">
        <v>0</v>
      </c>
      <c r="J18" s="52">
        <f t="shared" ref="J18:J20" si="6">H18+I18</f>
        <v>10.5</v>
      </c>
      <c r="K18" s="52">
        <v>9.5</v>
      </c>
      <c r="L18" s="52">
        <v>0</v>
      </c>
      <c r="M18" s="52">
        <f t="shared" ref="M18:M20" si="7">K18+L18</f>
        <v>9.5</v>
      </c>
      <c r="N18" s="52">
        <f t="shared" ref="N18:N19" si="8">K18/H18*100</f>
        <v>90.476190476190482</v>
      </c>
      <c r="O18" s="52">
        <v>0</v>
      </c>
      <c r="P18" s="52">
        <f t="shared" ref="P18:P20" si="9">M18/J18*100</f>
        <v>90.476190476190482</v>
      </c>
    </row>
    <row r="19" spans="1:16" s="1" customFormat="1" ht="28.5" customHeight="1">
      <c r="A19" s="68"/>
      <c r="B19" s="173" t="s">
        <v>139</v>
      </c>
      <c r="C19" s="174"/>
      <c r="D19" s="68"/>
      <c r="E19" s="175"/>
      <c r="F19" s="176"/>
      <c r="G19" s="177"/>
      <c r="H19" s="52">
        <v>164</v>
      </c>
      <c r="I19" s="52">
        <v>0</v>
      </c>
      <c r="J19" s="52">
        <f t="shared" si="6"/>
        <v>164</v>
      </c>
      <c r="K19" s="52">
        <v>164</v>
      </c>
      <c r="L19" s="52">
        <v>0</v>
      </c>
      <c r="M19" s="52">
        <f t="shared" si="7"/>
        <v>164</v>
      </c>
      <c r="N19" s="52">
        <f t="shared" si="8"/>
        <v>100</v>
      </c>
      <c r="O19" s="52">
        <v>0</v>
      </c>
      <c r="P19" s="52">
        <f t="shared" si="9"/>
        <v>100</v>
      </c>
    </row>
    <row r="20" spans="1:16" s="1" customFormat="1" ht="66" customHeight="1">
      <c r="A20" s="68"/>
      <c r="B20" s="173" t="s">
        <v>140</v>
      </c>
      <c r="C20" s="174"/>
      <c r="D20" s="68"/>
      <c r="E20" s="175"/>
      <c r="F20" s="176"/>
      <c r="G20" s="177"/>
      <c r="H20" s="52">
        <v>0</v>
      </c>
      <c r="I20" s="52">
        <v>14498.4</v>
      </c>
      <c r="J20" s="52">
        <f t="shared" si="6"/>
        <v>14498.4</v>
      </c>
      <c r="K20" s="52">
        <v>0</v>
      </c>
      <c r="L20" s="52">
        <v>45310</v>
      </c>
      <c r="M20" s="52">
        <f t="shared" si="7"/>
        <v>45310</v>
      </c>
      <c r="N20" s="52">
        <v>0</v>
      </c>
      <c r="O20" s="52">
        <f t="shared" ref="O20" si="10">L20/I20*100</f>
        <v>312.51724328201738</v>
      </c>
      <c r="P20" s="52">
        <f t="shared" si="9"/>
        <v>312.51724328201738</v>
      </c>
    </row>
    <row r="21" spans="1:16" s="1" customFormat="1" ht="22.5" customHeight="1">
      <c r="A21" s="131"/>
      <c r="B21" s="175" t="s">
        <v>80</v>
      </c>
      <c r="C21" s="103"/>
      <c r="D21" s="103"/>
      <c r="E21" s="103"/>
      <c r="F21" s="103"/>
      <c r="G21" s="103"/>
      <c r="H21" s="103"/>
      <c r="I21" s="103"/>
      <c r="J21" s="103"/>
      <c r="K21" s="103"/>
      <c r="L21" s="103"/>
      <c r="M21" s="103"/>
      <c r="N21" s="103"/>
      <c r="O21" s="103"/>
      <c r="P21" s="180"/>
    </row>
    <row r="22" spans="1:16" s="1" customFormat="1" ht="101.25" customHeight="1">
      <c r="A22" s="131"/>
      <c r="B22" s="181" t="s">
        <v>176</v>
      </c>
      <c r="C22" s="182"/>
      <c r="D22" s="182"/>
      <c r="E22" s="182"/>
      <c r="F22" s="182"/>
      <c r="G22" s="182"/>
      <c r="H22" s="182"/>
      <c r="I22" s="182"/>
      <c r="J22" s="182"/>
      <c r="K22" s="182"/>
      <c r="L22" s="182"/>
      <c r="M22" s="182"/>
      <c r="N22" s="182"/>
      <c r="O22" s="182"/>
      <c r="P22" s="183"/>
    </row>
    <row r="23" spans="1:16" s="1" customFormat="1" ht="29.25" customHeight="1">
      <c r="A23" s="68" t="s">
        <v>39</v>
      </c>
      <c r="B23" s="166" t="s">
        <v>52</v>
      </c>
      <c r="C23" s="178"/>
      <c r="D23" s="178"/>
      <c r="E23" s="178"/>
      <c r="F23" s="178"/>
      <c r="G23" s="179"/>
      <c r="H23" s="40"/>
      <c r="I23" s="40"/>
      <c r="J23" s="40"/>
      <c r="K23" s="40"/>
      <c r="L23" s="40"/>
      <c r="M23" s="40"/>
      <c r="N23" s="40"/>
      <c r="O23" s="40"/>
      <c r="P23" s="40"/>
    </row>
    <row r="24" spans="1:16" s="1" customFormat="1" ht="45.75" customHeight="1">
      <c r="A24" s="40"/>
      <c r="B24" s="173" t="s">
        <v>141</v>
      </c>
      <c r="C24" s="174"/>
      <c r="D24" s="40"/>
      <c r="E24" s="175"/>
      <c r="F24" s="176"/>
      <c r="G24" s="177"/>
      <c r="H24" s="52">
        <v>190</v>
      </c>
      <c r="I24" s="52">
        <v>0</v>
      </c>
      <c r="J24" s="52">
        <f t="shared" ref="J24:J29" si="11">H24+I24</f>
        <v>190</v>
      </c>
      <c r="K24" s="52">
        <v>187</v>
      </c>
      <c r="L24" s="52">
        <v>0</v>
      </c>
      <c r="M24" s="52">
        <f t="shared" ref="M24:M29" si="12">K24+L24</f>
        <v>187</v>
      </c>
      <c r="N24" s="52">
        <f t="shared" ref="N24:N28" si="13">K24/H24*100</f>
        <v>98.421052631578945</v>
      </c>
      <c r="O24" s="52">
        <v>0</v>
      </c>
      <c r="P24" s="52">
        <f t="shared" ref="P24:P29" si="14">M24/J24*100</f>
        <v>98.421052631578945</v>
      </c>
    </row>
    <row r="25" spans="1:16" s="1" customFormat="1" ht="83.25" customHeight="1">
      <c r="A25" s="40"/>
      <c r="B25" s="173" t="s">
        <v>142</v>
      </c>
      <c r="C25" s="174"/>
      <c r="D25" s="40"/>
      <c r="E25" s="175"/>
      <c r="F25" s="176"/>
      <c r="G25" s="177"/>
      <c r="H25" s="52">
        <v>110</v>
      </c>
      <c r="I25" s="52">
        <v>0</v>
      </c>
      <c r="J25" s="52">
        <f t="shared" si="11"/>
        <v>110</v>
      </c>
      <c r="K25" s="52">
        <v>73</v>
      </c>
      <c r="L25" s="52">
        <v>0</v>
      </c>
      <c r="M25" s="52">
        <f t="shared" si="12"/>
        <v>73</v>
      </c>
      <c r="N25" s="52">
        <f t="shared" si="13"/>
        <v>66.363636363636374</v>
      </c>
      <c r="O25" s="52">
        <v>0</v>
      </c>
      <c r="P25" s="52">
        <f t="shared" si="14"/>
        <v>66.363636363636374</v>
      </c>
    </row>
    <row r="26" spans="1:16" s="1" customFormat="1" ht="90" customHeight="1">
      <c r="A26" s="40"/>
      <c r="B26" s="173" t="s">
        <v>143</v>
      </c>
      <c r="C26" s="174"/>
      <c r="D26" s="40"/>
      <c r="E26" s="175"/>
      <c r="F26" s="176"/>
      <c r="G26" s="177"/>
      <c r="H26" s="52">
        <v>1721</v>
      </c>
      <c r="I26" s="52">
        <v>0</v>
      </c>
      <c r="J26" s="52">
        <f t="shared" si="11"/>
        <v>1721</v>
      </c>
      <c r="K26" s="52">
        <v>1373</v>
      </c>
      <c r="L26" s="52">
        <v>0</v>
      </c>
      <c r="M26" s="52">
        <f t="shared" si="12"/>
        <v>1373</v>
      </c>
      <c r="N26" s="52">
        <f t="shared" si="13"/>
        <v>79.779198140615932</v>
      </c>
      <c r="O26" s="52">
        <v>0</v>
      </c>
      <c r="P26" s="52">
        <f t="shared" si="14"/>
        <v>79.779198140615932</v>
      </c>
    </row>
    <row r="27" spans="1:16" s="1" customFormat="1" ht="77.25" customHeight="1">
      <c r="A27" s="68"/>
      <c r="B27" s="173" t="s">
        <v>144</v>
      </c>
      <c r="C27" s="174"/>
      <c r="D27" s="68"/>
      <c r="E27" s="175"/>
      <c r="F27" s="176"/>
      <c r="G27" s="177"/>
      <c r="H27" s="52">
        <v>373</v>
      </c>
      <c r="I27" s="52">
        <v>0</v>
      </c>
      <c r="J27" s="52">
        <f t="shared" si="11"/>
        <v>373</v>
      </c>
      <c r="K27" s="52">
        <v>240</v>
      </c>
      <c r="L27" s="52">
        <v>0</v>
      </c>
      <c r="M27" s="52">
        <f t="shared" si="12"/>
        <v>240</v>
      </c>
      <c r="N27" s="52">
        <f t="shared" si="13"/>
        <v>64.343163538873995</v>
      </c>
      <c r="O27" s="52">
        <v>0</v>
      </c>
      <c r="P27" s="52">
        <f t="shared" si="14"/>
        <v>64.343163538873995</v>
      </c>
    </row>
    <row r="28" spans="1:16" s="1" customFormat="1" ht="27" customHeight="1">
      <c r="A28" s="25"/>
      <c r="B28" s="173" t="s">
        <v>145</v>
      </c>
      <c r="C28" s="174"/>
      <c r="D28" s="70"/>
      <c r="E28" s="70"/>
      <c r="F28" s="70"/>
      <c r="G28" s="71"/>
      <c r="H28" s="52">
        <v>1</v>
      </c>
      <c r="I28" s="52">
        <v>0</v>
      </c>
      <c r="J28" s="52">
        <f t="shared" si="11"/>
        <v>1</v>
      </c>
      <c r="K28" s="52">
        <v>1</v>
      </c>
      <c r="L28" s="52">
        <v>0</v>
      </c>
      <c r="M28" s="52">
        <f t="shared" si="12"/>
        <v>1</v>
      </c>
      <c r="N28" s="52">
        <f t="shared" si="13"/>
        <v>100</v>
      </c>
      <c r="O28" s="52">
        <v>0</v>
      </c>
      <c r="P28" s="52">
        <f t="shared" si="14"/>
        <v>100</v>
      </c>
    </row>
    <row r="29" spans="1:16" s="1" customFormat="1" ht="69" customHeight="1">
      <c r="A29" s="25"/>
      <c r="B29" s="173" t="s">
        <v>146</v>
      </c>
      <c r="C29" s="174"/>
      <c r="D29" s="70"/>
      <c r="E29" s="70"/>
      <c r="F29" s="70"/>
      <c r="G29" s="71"/>
      <c r="H29" s="52">
        <v>0</v>
      </c>
      <c r="I29" s="52">
        <v>1</v>
      </c>
      <c r="J29" s="52">
        <f t="shared" si="11"/>
        <v>1</v>
      </c>
      <c r="K29" s="52">
        <v>0</v>
      </c>
      <c r="L29" s="52">
        <v>2</v>
      </c>
      <c r="M29" s="52">
        <f t="shared" si="12"/>
        <v>2</v>
      </c>
      <c r="N29" s="52">
        <v>0</v>
      </c>
      <c r="O29" s="52">
        <f t="shared" ref="O29" si="15">L29/I29*100</f>
        <v>200</v>
      </c>
      <c r="P29" s="52">
        <f t="shared" si="14"/>
        <v>200</v>
      </c>
    </row>
    <row r="30" spans="1:16" s="1" customFormat="1" ht="27.75" customHeight="1">
      <c r="A30" s="131"/>
      <c r="B30" s="175" t="s">
        <v>80</v>
      </c>
      <c r="C30" s="103"/>
      <c r="D30" s="103"/>
      <c r="E30" s="103"/>
      <c r="F30" s="103"/>
      <c r="G30" s="103"/>
      <c r="H30" s="103"/>
      <c r="I30" s="103"/>
      <c r="J30" s="103"/>
      <c r="K30" s="103"/>
      <c r="L30" s="103"/>
      <c r="M30" s="103"/>
      <c r="N30" s="103"/>
      <c r="O30" s="103"/>
      <c r="P30" s="180"/>
    </row>
    <row r="31" spans="1:16" s="1" customFormat="1" ht="177" customHeight="1">
      <c r="A31" s="131"/>
      <c r="B31" s="181" t="s">
        <v>172</v>
      </c>
      <c r="C31" s="182"/>
      <c r="D31" s="182"/>
      <c r="E31" s="182"/>
      <c r="F31" s="182"/>
      <c r="G31" s="182"/>
      <c r="H31" s="182"/>
      <c r="I31" s="182"/>
      <c r="J31" s="182"/>
      <c r="K31" s="182"/>
      <c r="L31" s="182"/>
      <c r="M31" s="182"/>
      <c r="N31" s="182"/>
      <c r="O31" s="182"/>
      <c r="P31" s="183"/>
    </row>
    <row r="32" spans="1:16" s="1" customFormat="1" ht="27" customHeight="1">
      <c r="A32" s="68" t="s">
        <v>64</v>
      </c>
      <c r="B32" s="166" t="s">
        <v>53</v>
      </c>
      <c r="C32" s="167"/>
      <c r="D32" s="167"/>
      <c r="E32" s="167"/>
      <c r="F32" s="167"/>
      <c r="G32" s="168"/>
      <c r="H32" s="40"/>
      <c r="I32" s="40"/>
      <c r="J32" s="40"/>
      <c r="K32" s="40"/>
      <c r="L32" s="40"/>
      <c r="M32" s="40"/>
      <c r="N32" s="40"/>
      <c r="O32" s="40"/>
      <c r="P32" s="40"/>
    </row>
    <row r="33" spans="1:16" s="1" customFormat="1" ht="71.25" customHeight="1">
      <c r="A33" s="40"/>
      <c r="B33" s="173" t="s">
        <v>147</v>
      </c>
      <c r="C33" s="174"/>
      <c r="D33" s="40"/>
      <c r="E33" s="132"/>
      <c r="F33" s="133"/>
      <c r="G33" s="134"/>
      <c r="H33" s="52">
        <v>18</v>
      </c>
      <c r="I33" s="52">
        <v>0</v>
      </c>
      <c r="J33" s="52">
        <f t="shared" ref="J33:J35" si="16">H33+I33</f>
        <v>18</v>
      </c>
      <c r="K33" s="52">
        <v>20</v>
      </c>
      <c r="L33" s="52">
        <v>0</v>
      </c>
      <c r="M33" s="52">
        <f t="shared" ref="M33:M35" si="17">K33+L33</f>
        <v>20</v>
      </c>
      <c r="N33" s="52">
        <f t="shared" ref="N33:N35" si="18">K33/H33*100</f>
        <v>111.11111111111111</v>
      </c>
      <c r="O33" s="52">
        <v>0</v>
      </c>
      <c r="P33" s="52">
        <f t="shared" ref="P33:P35" si="19">M33/J33*100</f>
        <v>111.11111111111111</v>
      </c>
    </row>
    <row r="34" spans="1:16" s="1" customFormat="1" ht="86.25" customHeight="1">
      <c r="A34" s="40"/>
      <c r="B34" s="173" t="s">
        <v>148</v>
      </c>
      <c r="C34" s="174"/>
      <c r="D34" s="40"/>
      <c r="E34" s="132"/>
      <c r="F34" s="133"/>
      <c r="G34" s="134"/>
      <c r="H34" s="52">
        <v>10</v>
      </c>
      <c r="I34" s="52">
        <v>0</v>
      </c>
      <c r="J34" s="52">
        <f t="shared" si="16"/>
        <v>10</v>
      </c>
      <c r="K34" s="52">
        <v>8</v>
      </c>
      <c r="L34" s="52">
        <v>0</v>
      </c>
      <c r="M34" s="52">
        <f t="shared" si="17"/>
        <v>8</v>
      </c>
      <c r="N34" s="52">
        <f t="shared" si="18"/>
        <v>80</v>
      </c>
      <c r="O34" s="52">
        <v>0</v>
      </c>
      <c r="P34" s="52">
        <f t="shared" si="19"/>
        <v>80</v>
      </c>
    </row>
    <row r="35" spans="1:16" s="1" customFormat="1" ht="115.5" customHeight="1">
      <c r="A35" s="40"/>
      <c r="B35" s="173" t="s">
        <v>149</v>
      </c>
      <c r="C35" s="174"/>
      <c r="D35" s="40"/>
      <c r="E35" s="132"/>
      <c r="F35" s="133"/>
      <c r="G35" s="134"/>
      <c r="H35" s="52">
        <v>164</v>
      </c>
      <c r="I35" s="52">
        <v>0</v>
      </c>
      <c r="J35" s="52">
        <f t="shared" si="16"/>
        <v>164</v>
      </c>
      <c r="K35" s="52">
        <v>145</v>
      </c>
      <c r="L35" s="52">
        <v>0</v>
      </c>
      <c r="M35" s="52">
        <f t="shared" si="17"/>
        <v>145</v>
      </c>
      <c r="N35" s="52">
        <f t="shared" si="18"/>
        <v>88.41463414634147</v>
      </c>
      <c r="O35" s="52">
        <v>0</v>
      </c>
      <c r="P35" s="52">
        <f t="shared" si="19"/>
        <v>88.41463414634147</v>
      </c>
    </row>
    <row r="36" spans="1:16" s="1" customFormat="1" ht="57.75" customHeight="1">
      <c r="A36" s="68"/>
      <c r="B36" s="173" t="s">
        <v>150</v>
      </c>
      <c r="C36" s="174"/>
      <c r="D36" s="68"/>
      <c r="E36" s="132"/>
      <c r="F36" s="133"/>
      <c r="G36" s="134"/>
      <c r="H36" s="52">
        <v>290154.8</v>
      </c>
      <c r="I36" s="52">
        <v>0</v>
      </c>
      <c r="J36" s="52">
        <f t="shared" ref="J36:J39" si="20">H36+I36</f>
        <v>290154.8</v>
      </c>
      <c r="K36" s="52">
        <v>319966</v>
      </c>
      <c r="L36" s="52">
        <v>0</v>
      </c>
      <c r="M36" s="52">
        <f t="shared" ref="M36:M39" si="21">K36+L36</f>
        <v>319966</v>
      </c>
      <c r="N36" s="52">
        <f t="shared" ref="N36:N38" si="22">K36/H36*100</f>
        <v>110.27423981957219</v>
      </c>
      <c r="O36" s="52">
        <v>0</v>
      </c>
      <c r="P36" s="52">
        <f t="shared" ref="P36:P39" si="23">M36/J36*100</f>
        <v>110.27423981957219</v>
      </c>
    </row>
    <row r="37" spans="1:16" s="1" customFormat="1" ht="84" customHeight="1">
      <c r="A37" s="68"/>
      <c r="B37" s="173" t="s">
        <v>151</v>
      </c>
      <c r="C37" s="174"/>
      <c r="D37" s="68"/>
      <c r="E37" s="132"/>
      <c r="F37" s="133"/>
      <c r="G37" s="134"/>
      <c r="H37" s="52">
        <v>187</v>
      </c>
      <c r="I37" s="52">
        <v>0</v>
      </c>
      <c r="J37" s="52">
        <f t="shared" si="20"/>
        <v>187</v>
      </c>
      <c r="K37" s="52">
        <v>120</v>
      </c>
      <c r="L37" s="52">
        <v>0</v>
      </c>
      <c r="M37" s="52">
        <f t="shared" si="21"/>
        <v>120</v>
      </c>
      <c r="N37" s="52">
        <f t="shared" si="22"/>
        <v>64.171122994652407</v>
      </c>
      <c r="O37" s="52">
        <v>0</v>
      </c>
      <c r="P37" s="52">
        <f t="shared" si="23"/>
        <v>64.171122994652407</v>
      </c>
    </row>
    <row r="38" spans="1:16" s="1" customFormat="1" ht="47.25" customHeight="1">
      <c r="A38" s="68"/>
      <c r="B38" s="173" t="s">
        <v>152</v>
      </c>
      <c r="C38" s="174"/>
      <c r="D38" s="68"/>
      <c r="E38" s="132"/>
      <c r="F38" s="133"/>
      <c r="G38" s="134"/>
      <c r="H38" s="52">
        <v>1</v>
      </c>
      <c r="I38" s="52">
        <v>0</v>
      </c>
      <c r="J38" s="52">
        <f t="shared" si="20"/>
        <v>1</v>
      </c>
      <c r="K38" s="52">
        <v>1</v>
      </c>
      <c r="L38" s="52">
        <v>0</v>
      </c>
      <c r="M38" s="52">
        <f t="shared" si="21"/>
        <v>1</v>
      </c>
      <c r="N38" s="52">
        <f t="shared" si="22"/>
        <v>100</v>
      </c>
      <c r="O38" s="52">
        <v>0</v>
      </c>
      <c r="P38" s="52">
        <f t="shared" si="23"/>
        <v>100</v>
      </c>
    </row>
    <row r="39" spans="1:16" s="1" customFormat="1" ht="45.75" customHeight="1">
      <c r="A39" s="68"/>
      <c r="B39" s="173" t="s">
        <v>153</v>
      </c>
      <c r="C39" s="174"/>
      <c r="D39" s="68"/>
      <c r="E39" s="132"/>
      <c r="F39" s="133"/>
      <c r="G39" s="134"/>
      <c r="H39" s="52">
        <v>0</v>
      </c>
      <c r="I39" s="52">
        <v>14498.4</v>
      </c>
      <c r="J39" s="52">
        <f t="shared" si="20"/>
        <v>14498.4</v>
      </c>
      <c r="K39" s="52">
        <v>0</v>
      </c>
      <c r="L39" s="52">
        <v>45310</v>
      </c>
      <c r="M39" s="52">
        <f t="shared" si="21"/>
        <v>45310</v>
      </c>
      <c r="N39" s="52">
        <v>0</v>
      </c>
      <c r="O39" s="52">
        <f t="shared" ref="O39" si="24">L39/I39*100</f>
        <v>312.51724328201738</v>
      </c>
      <c r="P39" s="52">
        <f t="shared" si="23"/>
        <v>312.51724328201738</v>
      </c>
    </row>
    <row r="40" spans="1:16" s="1" customFormat="1" ht="22.5" customHeight="1">
      <c r="A40" s="170"/>
      <c r="B40" s="175" t="s">
        <v>80</v>
      </c>
      <c r="C40" s="103"/>
      <c r="D40" s="103"/>
      <c r="E40" s="103"/>
      <c r="F40" s="103"/>
      <c r="G40" s="103"/>
      <c r="H40" s="103"/>
      <c r="I40" s="103"/>
      <c r="J40" s="103"/>
      <c r="K40" s="103"/>
      <c r="L40" s="103"/>
      <c r="M40" s="103"/>
      <c r="N40" s="103"/>
      <c r="O40" s="103"/>
      <c r="P40" s="180"/>
    </row>
    <row r="41" spans="1:16" s="1" customFormat="1" ht="48.75" customHeight="1">
      <c r="A41" s="184"/>
      <c r="B41" s="181" t="s">
        <v>173</v>
      </c>
      <c r="C41" s="182"/>
      <c r="D41" s="182"/>
      <c r="E41" s="182"/>
      <c r="F41" s="182"/>
      <c r="G41" s="182"/>
      <c r="H41" s="182"/>
      <c r="I41" s="182"/>
      <c r="J41" s="182"/>
      <c r="K41" s="182"/>
      <c r="L41" s="182"/>
      <c r="M41" s="182"/>
      <c r="N41" s="182"/>
      <c r="O41" s="182"/>
      <c r="P41" s="183"/>
    </row>
    <row r="42" spans="1:16" s="1" customFormat="1" ht="30.75" customHeight="1">
      <c r="A42" s="68" t="s">
        <v>121</v>
      </c>
      <c r="B42" s="166" t="s">
        <v>54</v>
      </c>
      <c r="C42" s="167"/>
      <c r="D42" s="167"/>
      <c r="E42" s="167"/>
      <c r="F42" s="167"/>
      <c r="G42" s="168"/>
      <c r="H42" s="40"/>
      <c r="I42" s="40"/>
      <c r="J42" s="40"/>
      <c r="K42" s="40"/>
      <c r="L42" s="40"/>
      <c r="M42" s="40"/>
      <c r="N42" s="40"/>
      <c r="O42" s="40"/>
      <c r="P42" s="40"/>
    </row>
    <row r="43" spans="1:16" s="1" customFormat="1" ht="61.5" customHeight="1">
      <c r="A43" s="40"/>
      <c r="B43" s="173" t="s">
        <v>154</v>
      </c>
      <c r="C43" s="174"/>
      <c r="D43" s="40"/>
      <c r="E43" s="132"/>
      <c r="F43" s="133"/>
      <c r="G43" s="134"/>
      <c r="H43" s="52">
        <v>100</v>
      </c>
      <c r="I43" s="52">
        <v>0</v>
      </c>
      <c r="J43" s="52">
        <f t="shared" ref="J43:J44" si="25">H43+I43</f>
        <v>100</v>
      </c>
      <c r="K43" s="52">
        <v>100</v>
      </c>
      <c r="L43" s="52">
        <v>0</v>
      </c>
      <c r="M43" s="52">
        <f t="shared" ref="M43:M44" si="26">K43+L43</f>
        <v>100</v>
      </c>
      <c r="N43" s="52">
        <f t="shared" ref="N43" si="27">K43/H43*100</f>
        <v>100</v>
      </c>
      <c r="O43" s="52">
        <v>0</v>
      </c>
      <c r="P43" s="52">
        <f t="shared" ref="P43:P44" si="28">M43/J43*100</f>
        <v>100</v>
      </c>
    </row>
    <row r="44" spans="1:16" s="1" customFormat="1" ht="73.5" customHeight="1">
      <c r="A44" s="40"/>
      <c r="B44" s="173" t="s">
        <v>155</v>
      </c>
      <c r="C44" s="174"/>
      <c r="D44" s="40"/>
      <c r="E44" s="132"/>
      <c r="F44" s="133"/>
      <c r="G44" s="134"/>
      <c r="H44" s="52">
        <v>0</v>
      </c>
      <c r="I44" s="52">
        <v>100</v>
      </c>
      <c r="J44" s="52">
        <f t="shared" si="25"/>
        <v>100</v>
      </c>
      <c r="K44" s="52">
        <v>0</v>
      </c>
      <c r="L44" s="52">
        <v>100</v>
      </c>
      <c r="M44" s="52">
        <f t="shared" si="26"/>
        <v>100</v>
      </c>
      <c r="N44" s="52">
        <v>0</v>
      </c>
      <c r="O44" s="52">
        <f t="shared" ref="O44" si="29">L44/I44*100</f>
        <v>100</v>
      </c>
      <c r="P44" s="52">
        <f t="shared" si="28"/>
        <v>100</v>
      </c>
    </row>
    <row r="45" spans="1:16" s="1" customFormat="1" ht="28.5" customHeight="1">
      <c r="A45" s="132"/>
      <c r="B45" s="103" t="s">
        <v>80</v>
      </c>
      <c r="C45" s="103"/>
      <c r="D45" s="103"/>
      <c r="E45" s="103"/>
      <c r="F45" s="103"/>
      <c r="G45" s="103"/>
      <c r="H45" s="103"/>
      <c r="I45" s="103"/>
      <c r="J45" s="103"/>
      <c r="K45" s="103"/>
      <c r="L45" s="103"/>
      <c r="M45" s="103"/>
      <c r="N45" s="103"/>
      <c r="O45" s="103"/>
      <c r="P45" s="180"/>
    </row>
    <row r="46" spans="1:16" s="1" customFormat="1" ht="35.25" customHeight="1">
      <c r="A46" s="131"/>
      <c r="B46" s="194" t="s">
        <v>158</v>
      </c>
      <c r="C46" s="194"/>
      <c r="D46" s="194"/>
      <c r="E46" s="194"/>
      <c r="F46" s="194"/>
      <c r="G46" s="194"/>
      <c r="H46" s="194"/>
      <c r="I46" s="194"/>
      <c r="J46" s="194"/>
      <c r="K46" s="194"/>
      <c r="L46" s="194"/>
      <c r="M46" s="194"/>
      <c r="N46" s="194"/>
      <c r="O46" s="194"/>
      <c r="P46" s="194"/>
    </row>
  </sheetData>
  <mergeCells count="68">
    <mergeCell ref="A21:A22"/>
    <mergeCell ref="B21:P21"/>
    <mergeCell ref="B22:P22"/>
    <mergeCell ref="E26:G26"/>
    <mergeCell ref="B20:C20"/>
    <mergeCell ref="E20:G20"/>
    <mergeCell ref="B31:P31"/>
    <mergeCell ref="B27:C27"/>
    <mergeCell ref="E27:G27"/>
    <mergeCell ref="B29:C29"/>
    <mergeCell ref="B25:C25"/>
    <mergeCell ref="B26:C26"/>
    <mergeCell ref="A2:P2"/>
    <mergeCell ref="A5:A6"/>
    <mergeCell ref="B5:C6"/>
    <mergeCell ref="D5:D6"/>
    <mergeCell ref="E5:G6"/>
    <mergeCell ref="H5:J5"/>
    <mergeCell ref="A15:P15"/>
    <mergeCell ref="K5:M5"/>
    <mergeCell ref="N5:P5"/>
    <mergeCell ref="A8:P8"/>
    <mergeCell ref="A13:P13"/>
    <mergeCell ref="A12:P12"/>
    <mergeCell ref="A9:P9"/>
    <mergeCell ref="A16:P16"/>
    <mergeCell ref="B17:G17"/>
    <mergeCell ref="B18:C18"/>
    <mergeCell ref="E18:G18"/>
    <mergeCell ref="B19:C19"/>
    <mergeCell ref="E19:G19"/>
    <mergeCell ref="A40:A41"/>
    <mergeCell ref="B40:P40"/>
    <mergeCell ref="B41:P41"/>
    <mergeCell ref="B30:P30"/>
    <mergeCell ref="B37:C37"/>
    <mergeCell ref="E37:G37"/>
    <mergeCell ref="B35:C35"/>
    <mergeCell ref="E35:G35"/>
    <mergeCell ref="B36:C36"/>
    <mergeCell ref="E36:G36"/>
    <mergeCell ref="B32:G32"/>
    <mergeCell ref="B33:C33"/>
    <mergeCell ref="E33:G33"/>
    <mergeCell ref="B34:C34"/>
    <mergeCell ref="E34:G34"/>
    <mergeCell ref="A30:A31"/>
    <mergeCell ref="B42:G42"/>
    <mergeCell ref="B43:C43"/>
    <mergeCell ref="E43:G43"/>
    <mergeCell ref="B7:G7"/>
    <mergeCell ref="B10:G10"/>
    <mergeCell ref="B11:C11"/>
    <mergeCell ref="B14:C14"/>
    <mergeCell ref="B23:G23"/>
    <mergeCell ref="E24:G24"/>
    <mergeCell ref="E25:G25"/>
    <mergeCell ref="B28:C28"/>
    <mergeCell ref="B38:C38"/>
    <mergeCell ref="E38:G38"/>
    <mergeCell ref="B39:C39"/>
    <mergeCell ref="E39:G39"/>
    <mergeCell ref="B24:C24"/>
    <mergeCell ref="A45:A46"/>
    <mergeCell ref="B45:P45"/>
    <mergeCell ref="B46:P46"/>
    <mergeCell ref="B44:C44"/>
    <mergeCell ref="E44:G44"/>
  </mergeCells>
  <pageMargins left="0.39370078740157483" right="0.39370078740157483" top="1.1811023622047245" bottom="0.39370078740157483" header="0.31496062992125984" footer="0.31496062992125984"/>
  <pageSetup paperSize="9" scale="50" fitToHeight="50" orientation="landscape" verticalDpi="0" r:id="rId1"/>
  <rowBreaks count="1" manualBreakCount="1">
    <brk id="1" max="19" man="1"/>
  </rowBreaks>
</worksheet>
</file>

<file path=xl/worksheets/sheet5.xml><?xml version="1.0" encoding="utf-8"?>
<worksheet xmlns="http://schemas.openxmlformats.org/spreadsheetml/2006/main" xmlns:r="http://schemas.openxmlformats.org/officeDocument/2006/relationships">
  <dimension ref="A1:J35"/>
  <sheetViews>
    <sheetView zoomScale="73" zoomScaleNormal="73" workbookViewId="0">
      <pane xSplit="4" ySplit="3" topLeftCell="E4" activePane="bottomRight" state="frozen"/>
      <selection activeCell="A17" sqref="A17:L17"/>
      <selection pane="topRight" activeCell="A17" sqref="A17:L17"/>
      <selection pane="bottomLeft" activeCell="A17" sqref="A17:L17"/>
      <selection pane="bottomRight" activeCell="G35" sqref="G35"/>
    </sheetView>
  </sheetViews>
  <sheetFormatPr defaultRowHeight="18.75"/>
  <cols>
    <col min="1" max="1" width="11" style="24" customWidth="1"/>
    <col min="2" max="2" width="24.5703125" style="8" customWidth="1"/>
    <col min="3" max="3" width="8.42578125" style="8" customWidth="1"/>
    <col min="4" max="4" width="14.85546875" style="8" customWidth="1"/>
    <col min="5" max="5" width="13.5703125" style="8" customWidth="1"/>
    <col min="6" max="10" width="15.5703125" style="8" customWidth="1"/>
    <col min="11" max="16384" width="9.140625" style="8"/>
  </cols>
  <sheetData>
    <row r="1" spans="1:10" ht="27.75" customHeight="1">
      <c r="A1" s="247" t="s">
        <v>125</v>
      </c>
      <c r="B1" s="248"/>
      <c r="C1" s="248"/>
      <c r="D1" s="248"/>
      <c r="E1" s="248"/>
      <c r="F1" s="248"/>
      <c r="G1" s="248"/>
      <c r="H1" s="248"/>
      <c r="I1" s="248"/>
      <c r="J1" s="248"/>
    </row>
    <row r="2" spans="1:10" ht="22.5" customHeight="1">
      <c r="A2" s="45"/>
      <c r="B2" s="26"/>
      <c r="C2" s="1"/>
      <c r="D2" s="1"/>
      <c r="E2" s="1"/>
      <c r="F2" s="37"/>
      <c r="G2" s="1"/>
      <c r="H2" s="1"/>
      <c r="I2" s="1"/>
      <c r="J2" s="37" t="s">
        <v>81</v>
      </c>
    </row>
    <row r="3" spans="1:10" ht="84.75" customHeight="1">
      <c r="A3" s="43" t="s">
        <v>34</v>
      </c>
      <c r="B3" s="249" t="s">
        <v>35</v>
      </c>
      <c r="C3" s="250"/>
      <c r="D3" s="251"/>
      <c r="E3" s="32" t="s">
        <v>82</v>
      </c>
      <c r="F3" s="32" t="s">
        <v>83</v>
      </c>
      <c r="G3" s="33" t="s">
        <v>84</v>
      </c>
      <c r="H3" s="33" t="s">
        <v>36</v>
      </c>
      <c r="I3" s="33" t="s">
        <v>85</v>
      </c>
      <c r="J3" s="33" t="s">
        <v>86</v>
      </c>
    </row>
    <row r="4" spans="1:10">
      <c r="A4" s="27">
        <v>1</v>
      </c>
      <c r="B4" s="216">
        <v>2</v>
      </c>
      <c r="C4" s="217"/>
      <c r="D4" s="218"/>
      <c r="E4" s="28">
        <v>3</v>
      </c>
      <c r="F4" s="28">
        <v>4</v>
      </c>
      <c r="G4" s="28">
        <v>5</v>
      </c>
      <c r="H4" s="28" t="s">
        <v>87</v>
      </c>
      <c r="I4" s="28">
        <v>7</v>
      </c>
      <c r="J4" s="28" t="s">
        <v>88</v>
      </c>
    </row>
    <row r="5" spans="1:10" s="65" customFormat="1" ht="25.5" customHeight="1">
      <c r="A5" s="64">
        <v>1</v>
      </c>
      <c r="B5" s="256" t="s">
        <v>105</v>
      </c>
      <c r="C5" s="257"/>
      <c r="D5" s="258"/>
      <c r="E5" s="61" t="s">
        <v>38</v>
      </c>
      <c r="F5" s="61">
        <f>F6+F9+F10+F11</f>
        <v>46000</v>
      </c>
      <c r="G5" s="61">
        <f>G6+G9+G10+G11</f>
        <v>45310</v>
      </c>
      <c r="H5" s="61">
        <f>G5-F5</f>
        <v>-690</v>
      </c>
      <c r="I5" s="62" t="s">
        <v>38</v>
      </c>
      <c r="J5" s="61" t="s">
        <v>38</v>
      </c>
    </row>
    <row r="6" spans="1:10" s="66" customFormat="1" ht="25.5" customHeight="1">
      <c r="A6" s="63" t="s">
        <v>72</v>
      </c>
      <c r="B6" s="225" t="s">
        <v>109</v>
      </c>
      <c r="C6" s="226"/>
      <c r="D6" s="227"/>
      <c r="E6" s="46" t="s">
        <v>38</v>
      </c>
      <c r="F6" s="46">
        <f>SUM(F7:F8)</f>
        <v>0</v>
      </c>
      <c r="G6" s="46">
        <f>SUM(G7:G8)</f>
        <v>0</v>
      </c>
      <c r="H6" s="46">
        <f>G6-F6</f>
        <v>0</v>
      </c>
      <c r="I6" s="28" t="s">
        <v>38</v>
      </c>
      <c r="J6" s="46" t="s">
        <v>38</v>
      </c>
    </row>
    <row r="7" spans="1:10" s="66" customFormat="1" ht="18" customHeight="1">
      <c r="A7" s="63" t="s">
        <v>113</v>
      </c>
      <c r="B7" s="225" t="s">
        <v>47</v>
      </c>
      <c r="C7" s="226"/>
      <c r="D7" s="227"/>
      <c r="E7" s="46" t="s">
        <v>38</v>
      </c>
      <c r="F7" s="46"/>
      <c r="G7" s="46"/>
      <c r="H7" s="46">
        <f>G7-F7</f>
        <v>0</v>
      </c>
      <c r="I7" s="28" t="s">
        <v>38</v>
      </c>
      <c r="J7" s="46" t="s">
        <v>38</v>
      </c>
    </row>
    <row r="8" spans="1:10" s="66" customFormat="1" ht="18" customHeight="1">
      <c r="A8" s="63" t="s">
        <v>114</v>
      </c>
      <c r="B8" s="225" t="s">
        <v>47</v>
      </c>
      <c r="C8" s="226"/>
      <c r="D8" s="227"/>
      <c r="E8" s="46" t="s">
        <v>38</v>
      </c>
      <c r="F8" s="46"/>
      <c r="G8" s="46"/>
      <c r="H8" s="46">
        <f>G8-F8</f>
        <v>0</v>
      </c>
      <c r="I8" s="28" t="s">
        <v>38</v>
      </c>
      <c r="J8" s="46" t="s">
        <v>38</v>
      </c>
    </row>
    <row r="9" spans="1:10" s="66" customFormat="1" ht="32.25" customHeight="1">
      <c r="A9" s="63" t="s">
        <v>73</v>
      </c>
      <c r="B9" s="225" t="s">
        <v>110</v>
      </c>
      <c r="C9" s="226"/>
      <c r="D9" s="227"/>
      <c r="E9" s="46" t="s">
        <v>38</v>
      </c>
      <c r="F9" s="46">
        <v>46000</v>
      </c>
      <c r="G9" s="46">
        <v>45310</v>
      </c>
      <c r="H9" s="46">
        <f>G9-F9</f>
        <v>-690</v>
      </c>
      <c r="I9" s="28" t="s">
        <v>38</v>
      </c>
      <c r="J9" s="46" t="s">
        <v>38</v>
      </c>
    </row>
    <row r="10" spans="1:10" s="66" customFormat="1" ht="21.75" customHeight="1">
      <c r="A10" s="63" t="s">
        <v>74</v>
      </c>
      <c r="B10" s="225" t="s">
        <v>111</v>
      </c>
      <c r="C10" s="226"/>
      <c r="D10" s="227"/>
      <c r="E10" s="46" t="s">
        <v>38</v>
      </c>
      <c r="F10" s="46"/>
      <c r="G10" s="46"/>
      <c r="H10" s="46">
        <f t="shared" ref="H10" si="0">G10-F10</f>
        <v>0</v>
      </c>
      <c r="I10" s="28" t="s">
        <v>38</v>
      </c>
      <c r="J10" s="46" t="s">
        <v>38</v>
      </c>
    </row>
    <row r="11" spans="1:10" s="66" customFormat="1" ht="23.25" customHeight="1">
      <c r="A11" s="83" t="s">
        <v>77</v>
      </c>
      <c r="B11" s="228" t="s">
        <v>112</v>
      </c>
      <c r="C11" s="229"/>
      <c r="D11" s="230"/>
      <c r="E11" s="84" t="s">
        <v>38</v>
      </c>
      <c r="F11" s="84"/>
      <c r="G11" s="84"/>
      <c r="H11" s="84">
        <f t="shared" ref="H11" si="1">G11-F11</f>
        <v>0</v>
      </c>
      <c r="I11" s="85" t="s">
        <v>38</v>
      </c>
      <c r="J11" s="84" t="s">
        <v>38</v>
      </c>
    </row>
    <row r="12" spans="1:10" ht="27.75" customHeight="1">
      <c r="A12" s="237" t="s">
        <v>102</v>
      </c>
      <c r="B12" s="252"/>
      <c r="C12" s="252"/>
      <c r="D12" s="252"/>
      <c r="E12" s="252"/>
      <c r="F12" s="252"/>
      <c r="G12" s="252"/>
      <c r="H12" s="252"/>
      <c r="I12" s="252"/>
      <c r="J12" s="259"/>
    </row>
    <row r="13" spans="1:10" ht="40.5" customHeight="1">
      <c r="A13" s="243" t="s">
        <v>163</v>
      </c>
      <c r="B13" s="244"/>
      <c r="C13" s="244"/>
      <c r="D13" s="244"/>
      <c r="E13" s="244"/>
      <c r="F13" s="244"/>
      <c r="G13" s="244"/>
      <c r="H13" s="244"/>
      <c r="I13" s="244"/>
      <c r="J13" s="255"/>
    </row>
    <row r="14" spans="1:10" s="59" customFormat="1" ht="39.75" customHeight="1">
      <c r="A14" s="86">
        <v>2</v>
      </c>
      <c r="B14" s="219" t="s">
        <v>107</v>
      </c>
      <c r="C14" s="220"/>
      <c r="D14" s="221"/>
      <c r="E14" s="87" t="s">
        <v>38</v>
      </c>
      <c r="F14" s="87">
        <v>46000</v>
      </c>
      <c r="G14" s="87">
        <v>45310</v>
      </c>
      <c r="H14" s="87">
        <f>G14-F14</f>
        <v>-690</v>
      </c>
      <c r="I14" s="88" t="s">
        <v>38</v>
      </c>
      <c r="J14" s="87" t="s">
        <v>38</v>
      </c>
    </row>
    <row r="15" spans="1:10" ht="32.25" customHeight="1">
      <c r="A15" s="237" t="s">
        <v>103</v>
      </c>
      <c r="B15" s="252"/>
      <c r="C15" s="252"/>
      <c r="D15" s="252"/>
      <c r="E15" s="252"/>
      <c r="F15" s="252"/>
      <c r="G15" s="252"/>
      <c r="H15" s="252"/>
      <c r="I15" s="252"/>
      <c r="J15" s="253"/>
    </row>
    <row r="16" spans="1:10" ht="39" customHeight="1">
      <c r="A16" s="243" t="s">
        <v>163</v>
      </c>
      <c r="B16" s="244"/>
      <c r="C16" s="244"/>
      <c r="D16" s="244"/>
      <c r="E16" s="244"/>
      <c r="F16" s="244"/>
      <c r="G16" s="244"/>
      <c r="H16" s="244"/>
      <c r="I16" s="244"/>
      <c r="J16" s="255"/>
    </row>
    <row r="17" spans="1:10" ht="16.5" customHeight="1">
      <c r="A17" s="237" t="s">
        <v>104</v>
      </c>
      <c r="B17" s="252"/>
      <c r="C17" s="252"/>
      <c r="D17" s="252"/>
      <c r="E17" s="252"/>
      <c r="F17" s="252"/>
      <c r="G17" s="252"/>
      <c r="H17" s="252"/>
      <c r="I17" s="252"/>
      <c r="J17" s="254"/>
    </row>
    <row r="18" spans="1:10" ht="24.75" customHeight="1">
      <c r="A18" s="243"/>
      <c r="B18" s="244"/>
      <c r="C18" s="244"/>
      <c r="D18" s="244"/>
      <c r="E18" s="244"/>
      <c r="F18" s="244"/>
      <c r="G18" s="244"/>
      <c r="H18" s="244"/>
      <c r="I18" s="244"/>
      <c r="J18" s="245"/>
    </row>
    <row r="19" spans="1:10" s="59" customFormat="1" ht="32.25" customHeight="1">
      <c r="A19" s="89" t="s">
        <v>106</v>
      </c>
      <c r="B19" s="246" t="s">
        <v>89</v>
      </c>
      <c r="C19" s="246"/>
      <c r="D19" s="246"/>
      <c r="E19" s="90"/>
      <c r="F19" s="90"/>
      <c r="G19" s="90"/>
      <c r="H19" s="90"/>
      <c r="I19" s="90"/>
      <c r="J19" s="91"/>
    </row>
    <row r="20" spans="1:10" ht="29.25" customHeight="1">
      <c r="A20" s="27"/>
      <c r="B20" s="231" t="s">
        <v>90</v>
      </c>
      <c r="C20" s="232"/>
      <c r="D20" s="233"/>
      <c r="E20" s="92"/>
      <c r="F20" s="92"/>
      <c r="G20" s="92"/>
      <c r="H20" s="92">
        <f>G20-F20</f>
        <v>0</v>
      </c>
      <c r="I20" s="93"/>
      <c r="J20" s="92">
        <f>E20-I20</f>
        <v>0</v>
      </c>
    </row>
    <row r="21" spans="1:10" ht="20.25" customHeight="1">
      <c r="A21" s="237" t="s">
        <v>91</v>
      </c>
      <c r="B21" s="238"/>
      <c r="C21" s="238"/>
      <c r="D21" s="238"/>
      <c r="E21" s="238"/>
      <c r="F21" s="238"/>
      <c r="G21" s="238"/>
      <c r="H21" s="238"/>
      <c r="I21" s="238"/>
      <c r="J21" s="239"/>
    </row>
    <row r="22" spans="1:10" ht="19.5" customHeight="1">
      <c r="A22" s="240"/>
      <c r="B22" s="241"/>
      <c r="C22" s="241"/>
      <c r="D22" s="241"/>
      <c r="E22" s="241"/>
      <c r="F22" s="241"/>
      <c r="G22" s="241"/>
      <c r="H22" s="241"/>
      <c r="I22" s="241"/>
      <c r="J22" s="242"/>
    </row>
    <row r="23" spans="1:10" ht="17.25" customHeight="1">
      <c r="A23" s="27"/>
      <c r="B23" s="234" t="s">
        <v>92</v>
      </c>
      <c r="C23" s="235"/>
      <c r="D23" s="236"/>
      <c r="E23" s="94"/>
      <c r="F23" s="94"/>
      <c r="G23" s="94"/>
      <c r="H23" s="94">
        <f>G23-F23</f>
        <v>0</v>
      </c>
      <c r="I23" s="95"/>
      <c r="J23" s="94">
        <f>E23-I23</f>
        <v>0</v>
      </c>
    </row>
    <row r="24" spans="1:10" ht="17.25" customHeight="1">
      <c r="A24" s="27"/>
      <c r="B24" s="222" t="s">
        <v>93</v>
      </c>
      <c r="C24" s="223"/>
      <c r="D24" s="224"/>
      <c r="E24" s="46"/>
      <c r="F24" s="46"/>
      <c r="G24" s="46"/>
      <c r="H24" s="46">
        <f>G24-F24</f>
        <v>0</v>
      </c>
      <c r="I24" s="28"/>
      <c r="J24" s="46">
        <f>E24-I24</f>
        <v>0</v>
      </c>
    </row>
    <row r="25" spans="1:10" ht="17.25" customHeight="1">
      <c r="A25" s="27"/>
      <c r="B25" s="222" t="s">
        <v>94</v>
      </c>
      <c r="C25" s="223"/>
      <c r="D25" s="224"/>
      <c r="E25" s="46"/>
      <c r="F25" s="46"/>
      <c r="G25" s="46"/>
      <c r="H25" s="46">
        <f>G25-F25</f>
        <v>0</v>
      </c>
      <c r="I25" s="28"/>
      <c r="J25" s="46">
        <f>E25-I25</f>
        <v>0</v>
      </c>
    </row>
    <row r="26" spans="1:10" ht="17.25" customHeight="1">
      <c r="A26" s="27"/>
      <c r="B26" s="222" t="s">
        <v>47</v>
      </c>
      <c r="C26" s="223"/>
      <c r="D26" s="224"/>
      <c r="E26" s="46"/>
      <c r="F26" s="46"/>
      <c r="G26" s="46"/>
      <c r="H26" s="46">
        <f>G26-F26</f>
        <v>0</v>
      </c>
      <c r="I26" s="28"/>
      <c r="J26" s="46">
        <f>E26-I26</f>
        <v>0</v>
      </c>
    </row>
    <row r="27" spans="1:10" s="59" customFormat="1" ht="29.25" customHeight="1">
      <c r="A27" s="60"/>
      <c r="B27" s="213" t="s">
        <v>95</v>
      </c>
      <c r="C27" s="214"/>
      <c r="D27" s="215"/>
      <c r="E27" s="61"/>
      <c r="F27" s="61"/>
      <c r="G27" s="61"/>
      <c r="H27" s="61">
        <f>G27-F27</f>
        <v>0</v>
      </c>
      <c r="I27" s="62"/>
      <c r="J27" s="61">
        <f>E27-I27</f>
        <v>0</v>
      </c>
    </row>
    <row r="28" spans="1:10" ht="16.5" customHeight="1">
      <c r="A28" s="237" t="s">
        <v>96</v>
      </c>
      <c r="B28" s="238"/>
      <c r="C28" s="238"/>
      <c r="D28" s="238"/>
      <c r="E28" s="238"/>
      <c r="F28" s="238"/>
      <c r="G28" s="238"/>
      <c r="H28" s="238"/>
      <c r="I28" s="238"/>
      <c r="J28" s="239"/>
    </row>
    <row r="29" spans="1:10" ht="24" customHeight="1">
      <c r="A29" s="240"/>
      <c r="B29" s="241"/>
      <c r="C29" s="241"/>
      <c r="D29" s="241"/>
      <c r="E29" s="241"/>
      <c r="F29" s="241"/>
      <c r="G29" s="241"/>
      <c r="H29" s="241"/>
      <c r="I29" s="241"/>
      <c r="J29" s="242"/>
    </row>
    <row r="30" spans="1:10" ht="16.5" customHeight="1">
      <c r="A30" s="27"/>
      <c r="B30" s="222" t="s">
        <v>92</v>
      </c>
      <c r="C30" s="223"/>
      <c r="D30" s="224"/>
      <c r="E30" s="46"/>
      <c r="F30" s="46"/>
      <c r="G30" s="46"/>
      <c r="H30" s="46">
        <f>G30-F30</f>
        <v>0</v>
      </c>
      <c r="I30" s="28"/>
      <c r="J30" s="46">
        <f>E30-I30</f>
        <v>0</v>
      </c>
    </row>
    <row r="31" spans="1:10" ht="16.5" customHeight="1">
      <c r="A31" s="27"/>
      <c r="B31" s="222" t="s">
        <v>93</v>
      </c>
      <c r="C31" s="223"/>
      <c r="D31" s="224"/>
      <c r="E31" s="46"/>
      <c r="F31" s="46"/>
      <c r="G31" s="46"/>
      <c r="H31" s="46">
        <f>G31-F31</f>
        <v>0</v>
      </c>
      <c r="I31" s="28"/>
      <c r="J31" s="46">
        <f>E31-I31</f>
        <v>0</v>
      </c>
    </row>
    <row r="32" spans="1:10" ht="16.5" customHeight="1">
      <c r="A32" s="27"/>
      <c r="B32" s="222" t="s">
        <v>94</v>
      </c>
      <c r="C32" s="223"/>
      <c r="D32" s="224"/>
      <c r="E32" s="46"/>
      <c r="F32" s="46"/>
      <c r="G32" s="46"/>
      <c r="H32" s="46">
        <f>G32-F32</f>
        <v>0</v>
      </c>
      <c r="I32" s="28"/>
      <c r="J32" s="46">
        <f>E32-I32</f>
        <v>0</v>
      </c>
    </row>
    <row r="33" spans="1:10" ht="15.75" customHeight="1">
      <c r="A33" s="27"/>
      <c r="B33" s="222" t="s">
        <v>47</v>
      </c>
      <c r="C33" s="223"/>
      <c r="D33" s="224"/>
      <c r="E33" s="46"/>
      <c r="F33" s="46"/>
      <c r="G33" s="46"/>
      <c r="H33" s="46">
        <f>G33-F33</f>
        <v>0</v>
      </c>
      <c r="I33" s="28"/>
      <c r="J33" s="46">
        <f>E33-I33</f>
        <v>0</v>
      </c>
    </row>
    <row r="34" spans="1:10" s="59" customFormat="1" ht="46.5" customHeight="1">
      <c r="A34" s="63" t="s">
        <v>97</v>
      </c>
      <c r="B34" s="213" t="s">
        <v>108</v>
      </c>
      <c r="C34" s="214"/>
      <c r="D34" s="215"/>
      <c r="E34" s="61" t="s">
        <v>38</v>
      </c>
      <c r="F34" s="61">
        <v>46000</v>
      </c>
      <c r="G34" s="61">
        <v>45310</v>
      </c>
      <c r="H34" s="61">
        <f>G34-F34</f>
        <v>-690</v>
      </c>
      <c r="I34" s="62" t="s">
        <v>38</v>
      </c>
      <c r="J34" s="61" t="s">
        <v>38</v>
      </c>
    </row>
    <row r="35" spans="1:10">
      <c r="A35" s="10"/>
    </row>
  </sheetData>
  <mergeCells count="33">
    <mergeCell ref="A1:J1"/>
    <mergeCell ref="B3:D3"/>
    <mergeCell ref="A15:J15"/>
    <mergeCell ref="A17:J17"/>
    <mergeCell ref="A16:J16"/>
    <mergeCell ref="B6:D6"/>
    <mergeCell ref="B5:D5"/>
    <mergeCell ref="B10:D10"/>
    <mergeCell ref="B8:D8"/>
    <mergeCell ref="B7:D7"/>
    <mergeCell ref="A13:J13"/>
    <mergeCell ref="A12:J12"/>
    <mergeCell ref="A22:J22"/>
    <mergeCell ref="A28:J28"/>
    <mergeCell ref="A29:J29"/>
    <mergeCell ref="A18:J18"/>
    <mergeCell ref="B19:D19"/>
    <mergeCell ref="B34:D34"/>
    <mergeCell ref="B4:D4"/>
    <mergeCell ref="B27:D27"/>
    <mergeCell ref="B14:D14"/>
    <mergeCell ref="B33:D33"/>
    <mergeCell ref="B30:D30"/>
    <mergeCell ref="B9:D9"/>
    <mergeCell ref="B11:D11"/>
    <mergeCell ref="B31:D31"/>
    <mergeCell ref="B32:D32"/>
    <mergeCell ref="B20:D20"/>
    <mergeCell ref="B23:D23"/>
    <mergeCell ref="B24:D24"/>
    <mergeCell ref="B25:D25"/>
    <mergeCell ref="B26:D26"/>
    <mergeCell ref="A21:J21"/>
  </mergeCells>
  <pageMargins left="0.39370078740157483" right="0.39370078740157483" top="1.1811023622047245" bottom="0.39370078740157483" header="0.31496062992125984" footer="0.31496062992125984"/>
  <pageSetup paperSize="9" scale="50" fitToHeight="35" orientation="landscape" verticalDpi="0" r:id="rId1"/>
</worksheet>
</file>

<file path=xl/worksheets/sheet6.xml><?xml version="1.0" encoding="utf-8"?>
<worksheet xmlns="http://schemas.openxmlformats.org/spreadsheetml/2006/main" xmlns:r="http://schemas.openxmlformats.org/officeDocument/2006/relationships">
  <dimension ref="A1:L26"/>
  <sheetViews>
    <sheetView zoomScale="75" zoomScaleNormal="75" workbookViewId="0">
      <selection activeCell="A13" sqref="A13:C13"/>
    </sheetView>
  </sheetViews>
  <sheetFormatPr defaultRowHeight="18.75"/>
  <cols>
    <col min="1" max="2" width="46.28515625" style="8" customWidth="1"/>
    <col min="3" max="3" width="56.7109375" style="8" customWidth="1"/>
    <col min="4" max="6" width="46.28515625" style="8" customWidth="1"/>
    <col min="7" max="12" width="15" style="8" customWidth="1"/>
    <col min="13" max="16384" width="9.140625" style="8"/>
  </cols>
  <sheetData>
    <row r="1" spans="1:12" ht="1.5" customHeight="1">
      <c r="A1" s="10"/>
    </row>
    <row r="2" spans="1:12" ht="27" customHeight="1">
      <c r="A2" s="117" t="s">
        <v>40</v>
      </c>
      <c r="B2" s="113"/>
      <c r="C2" s="113"/>
      <c r="D2" s="113"/>
      <c r="E2" s="113"/>
      <c r="F2" s="113"/>
      <c r="G2" s="113"/>
      <c r="H2" s="113"/>
      <c r="I2" s="113"/>
      <c r="J2" s="113"/>
      <c r="K2" s="113"/>
      <c r="L2" s="113"/>
    </row>
    <row r="3" spans="1:12" ht="25.5" customHeight="1">
      <c r="A3" s="262" t="s">
        <v>159</v>
      </c>
      <c r="B3" s="113"/>
      <c r="C3" s="113"/>
      <c r="D3" s="113"/>
      <c r="E3" s="113"/>
      <c r="F3" s="113"/>
      <c r="G3" s="113"/>
      <c r="H3" s="113"/>
      <c r="I3" s="113"/>
      <c r="J3" s="113"/>
      <c r="K3" s="113"/>
      <c r="L3" s="113"/>
    </row>
    <row r="4" spans="1:12" ht="4.5" customHeight="1">
      <c r="A4" s="7"/>
    </row>
    <row r="5" spans="1:12" ht="18.75" customHeight="1">
      <c r="A5" s="117" t="s">
        <v>41</v>
      </c>
      <c r="B5" s="113"/>
      <c r="C5" s="113"/>
      <c r="D5" s="113"/>
      <c r="E5" s="113"/>
      <c r="F5" s="113"/>
      <c r="G5" s="113"/>
      <c r="H5" s="113"/>
      <c r="I5" s="113"/>
      <c r="J5" s="113"/>
      <c r="K5" s="113"/>
      <c r="L5" s="113"/>
    </row>
    <row r="6" spans="1:12" ht="29.25" customHeight="1">
      <c r="A6" s="262" t="s">
        <v>160</v>
      </c>
      <c r="B6" s="113"/>
      <c r="C6" s="113"/>
      <c r="D6" s="113"/>
      <c r="E6" s="113"/>
      <c r="F6" s="113"/>
      <c r="G6" s="113"/>
      <c r="H6" s="113"/>
      <c r="I6" s="113"/>
      <c r="J6" s="113"/>
      <c r="K6" s="113"/>
      <c r="L6" s="113"/>
    </row>
    <row r="7" spans="1:12" ht="39" customHeight="1">
      <c r="A7" s="274" t="s">
        <v>164</v>
      </c>
      <c r="B7" s="275"/>
      <c r="C7" s="275"/>
    </row>
    <row r="8" spans="1:12" ht="25.5" customHeight="1">
      <c r="A8" s="117" t="s">
        <v>42</v>
      </c>
      <c r="B8" s="113"/>
      <c r="C8" s="113"/>
      <c r="D8" s="113"/>
      <c r="E8" s="113"/>
      <c r="F8" s="113"/>
      <c r="G8" s="113"/>
      <c r="H8" s="113"/>
      <c r="I8" s="113"/>
      <c r="J8" s="113"/>
      <c r="K8" s="113"/>
      <c r="L8" s="113"/>
    </row>
    <row r="9" spans="1:12" ht="23.25" customHeight="1">
      <c r="A9" s="117" t="s">
        <v>43</v>
      </c>
      <c r="B9" s="113"/>
      <c r="C9" s="113"/>
      <c r="D9" s="113"/>
      <c r="E9" s="113"/>
      <c r="F9" s="113"/>
      <c r="G9" s="113"/>
      <c r="H9" s="113"/>
      <c r="I9" s="113"/>
      <c r="J9" s="113"/>
      <c r="K9" s="113"/>
      <c r="L9" s="113"/>
    </row>
    <row r="10" spans="1:12" ht="90" customHeight="1">
      <c r="A10" s="264" t="s">
        <v>177</v>
      </c>
      <c r="B10" s="273"/>
      <c r="C10" s="273"/>
      <c r="D10" s="264"/>
      <c r="E10" s="273"/>
      <c r="F10" s="273"/>
      <c r="G10" s="266"/>
      <c r="H10" s="267"/>
      <c r="I10" s="267"/>
      <c r="J10" s="276"/>
      <c r="K10" s="277"/>
      <c r="L10" s="277"/>
    </row>
    <row r="11" spans="1:12" ht="13.5" customHeight="1">
      <c r="A11" s="7"/>
    </row>
    <row r="12" spans="1:12" ht="21.75" customHeight="1">
      <c r="A12" s="117" t="s">
        <v>44</v>
      </c>
      <c r="B12" s="113"/>
      <c r="C12" s="113"/>
      <c r="D12" s="113"/>
      <c r="E12" s="113"/>
      <c r="F12" s="113"/>
      <c r="G12" s="113"/>
      <c r="H12" s="113"/>
      <c r="I12" s="113"/>
      <c r="J12" s="113"/>
      <c r="K12" s="113"/>
      <c r="L12" s="113"/>
    </row>
    <row r="13" spans="1:12" ht="231" customHeight="1">
      <c r="A13" s="264" t="s">
        <v>178</v>
      </c>
      <c r="B13" s="273"/>
      <c r="C13" s="273"/>
      <c r="D13" s="264"/>
      <c r="E13" s="273"/>
      <c r="F13" s="273"/>
      <c r="G13" s="266"/>
      <c r="H13" s="267"/>
      <c r="I13" s="267"/>
      <c r="J13" s="262"/>
      <c r="K13" s="263"/>
      <c r="L13" s="263"/>
    </row>
    <row r="14" spans="1:12" ht="9" customHeight="1">
      <c r="A14" s="7"/>
    </row>
    <row r="15" spans="1:12" ht="21.75" customHeight="1">
      <c r="A15" s="117" t="s">
        <v>45</v>
      </c>
      <c r="B15" s="113"/>
      <c r="C15" s="113"/>
      <c r="D15" s="113"/>
      <c r="E15" s="113"/>
      <c r="F15" s="113"/>
      <c r="G15" s="113"/>
      <c r="H15" s="113"/>
      <c r="I15" s="113"/>
      <c r="J15" s="113"/>
      <c r="K15" s="113"/>
      <c r="L15" s="113"/>
    </row>
    <row r="16" spans="1:12" ht="185.25" customHeight="1">
      <c r="A16" s="264" t="s">
        <v>179</v>
      </c>
      <c r="B16" s="265"/>
      <c r="C16" s="265"/>
      <c r="D16" s="264"/>
      <c r="E16" s="265"/>
      <c r="F16" s="265"/>
      <c r="G16" s="266"/>
      <c r="H16" s="267"/>
      <c r="I16" s="267"/>
      <c r="J16" s="262"/>
      <c r="K16" s="169"/>
      <c r="L16" s="169"/>
    </row>
    <row r="17" spans="1:12" ht="33" customHeight="1">
      <c r="A17" s="117" t="s">
        <v>46</v>
      </c>
      <c r="B17" s="113"/>
      <c r="C17" s="113"/>
      <c r="D17" s="113"/>
      <c r="E17" s="113"/>
      <c r="F17" s="113"/>
      <c r="G17" s="113"/>
      <c r="H17" s="113"/>
      <c r="I17" s="113"/>
      <c r="J17" s="113"/>
      <c r="K17" s="113"/>
      <c r="L17" s="113"/>
    </row>
    <row r="18" spans="1:12" ht="11.25" hidden="1" customHeight="1">
      <c r="A18" s="268" t="s">
        <v>174</v>
      </c>
      <c r="B18" s="269"/>
      <c r="C18" s="269"/>
      <c r="G18" s="260"/>
      <c r="H18" s="248"/>
      <c r="I18" s="248"/>
      <c r="J18" s="260"/>
      <c r="K18" s="248"/>
      <c r="L18" s="248"/>
    </row>
    <row r="19" spans="1:12" ht="64.5" customHeight="1">
      <c r="A19" s="270"/>
      <c r="B19" s="270"/>
      <c r="C19" s="270"/>
      <c r="G19" s="271"/>
      <c r="H19" s="271"/>
      <c r="I19" s="271"/>
      <c r="J19" s="271"/>
      <c r="K19" s="271"/>
      <c r="L19" s="271"/>
    </row>
    <row r="20" spans="1:12" ht="27.75" customHeight="1">
      <c r="A20" s="272"/>
      <c r="B20" s="113"/>
      <c r="C20" s="113"/>
    </row>
    <row r="21" spans="1:12" hidden="1">
      <c r="A21" s="272"/>
      <c r="B21" s="113"/>
      <c r="C21" s="113"/>
      <c r="D21" s="14"/>
    </row>
    <row r="22" spans="1:12" ht="32.25" customHeight="1">
      <c r="A22" s="100" t="s">
        <v>161</v>
      </c>
      <c r="B22" s="39"/>
      <c r="C22" s="99" t="s">
        <v>162</v>
      </c>
    </row>
    <row r="23" spans="1:12">
      <c r="A23" s="44"/>
      <c r="B23" s="57" t="s">
        <v>98</v>
      </c>
      <c r="C23" s="56" t="s">
        <v>99</v>
      </c>
      <c r="D23" s="14"/>
    </row>
    <row r="24" spans="1:12" ht="27" customHeight="1"/>
    <row r="25" spans="1:12" ht="46.5" customHeight="1">
      <c r="A25" s="260"/>
      <c r="B25" s="261"/>
    </row>
    <row r="26" spans="1:12">
      <c r="A26" s="15"/>
    </row>
  </sheetData>
  <mergeCells count="27">
    <mergeCell ref="A9:L9"/>
    <mergeCell ref="A7:C7"/>
    <mergeCell ref="A10:C10"/>
    <mergeCell ref="D10:F10"/>
    <mergeCell ref="G10:I10"/>
    <mergeCell ref="J10:L10"/>
    <mergeCell ref="A2:L2"/>
    <mergeCell ref="A3:L3"/>
    <mergeCell ref="A5:L5"/>
    <mergeCell ref="A6:L6"/>
    <mergeCell ref="A8:L8"/>
    <mergeCell ref="A25:B25"/>
    <mergeCell ref="A12:L12"/>
    <mergeCell ref="A15:L15"/>
    <mergeCell ref="A17:L17"/>
    <mergeCell ref="J13:L13"/>
    <mergeCell ref="A16:C16"/>
    <mergeCell ref="D16:F16"/>
    <mergeCell ref="G16:I16"/>
    <mergeCell ref="J16:L16"/>
    <mergeCell ref="A18:C19"/>
    <mergeCell ref="G18:I19"/>
    <mergeCell ref="J18:L19"/>
    <mergeCell ref="A20:C21"/>
    <mergeCell ref="A13:C13"/>
    <mergeCell ref="D13:F13"/>
    <mergeCell ref="G13:I13"/>
  </mergeCells>
  <pageMargins left="0.39370078740157483" right="0.39370078740157483" top="1.1811023622047245" bottom="0.39370078740157483" header="0.31496062992125984" footer="0.31496062992125984"/>
  <pageSetup paperSize="9" scale="72" fitToHeight="3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п 1-пп 5.1</vt:lpstr>
      <vt:lpstr>пп 5.2</vt:lpstr>
      <vt:lpstr>пп 5.3</vt:lpstr>
      <vt:lpstr>пп 5.4  </vt:lpstr>
      <vt:lpstr>пп 5.5</vt:lpstr>
      <vt:lpstr>пп 5.6-6</vt:lpstr>
      <vt:lpstr>'п 1-пп 5.1'!Область_печати</vt:lpstr>
      <vt:lpstr>'пп 5.2'!Область_печати</vt:lpstr>
      <vt:lpstr>'пп 5.3'!Область_печати</vt:lpstr>
      <vt:lpstr>'пп 5.4  '!Область_печати</vt:lpstr>
      <vt:lpstr>'пп 5.5'!Область_печати</vt:lpstr>
      <vt:lpstr>'пп 5.6-6'!Область_печати</vt:lpstr>
    </vt:vector>
  </TitlesOfParts>
  <Company>DG Win&amp;Soft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Spire</cp:lastModifiedBy>
  <cp:lastPrinted>2021-02-19T09:18:23Z</cp:lastPrinted>
  <dcterms:created xsi:type="dcterms:W3CDTF">2017-11-16T07:03:43Z</dcterms:created>
  <dcterms:modified xsi:type="dcterms:W3CDTF">2021-02-19T09:20:50Z</dcterms:modified>
</cp:coreProperties>
</file>